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Google Drive\Otros ordenadores\Mi portátil\AGEC-UNAL\2. Actividades Contables\Informes trimestrales\Reportes CGN\Operaciones Recíprocas\2025\I Trimestre\"/>
    </mc:Choice>
  </mc:AlternateContent>
  <xr:revisionPtr revIDLastSave="0" documentId="13_ncr:1_{A0BB518A-B9D0-4522-80F3-99899FA82E2A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Acta de conciliacion OR" sheetId="3" r:id="rId1"/>
    <sheet name="Matriz" sheetId="1" state="hidden" r:id="rId2"/>
    <sheet name="8. Directorio Sedes" sheetId="4" state="hidden" r:id="rId3"/>
    <sheet name="Entidades Reciprocas" sheetId="5" r:id="rId4"/>
  </sheets>
  <definedNames>
    <definedName name="_xlnm._FilterDatabase" localSheetId="2" hidden="1">'8. Directorio Sedes'!$A$1:$F$15</definedName>
    <definedName name="_xlnm._FilterDatabase" localSheetId="1" hidden="1">Matriz!$A$10:$I$193</definedName>
    <definedName name="_xlnm.Print_Area" localSheetId="0">'Acta de conciliacion OR'!$C$1:$J$52</definedName>
    <definedName name="_xlnm.Print_Area" localSheetId="1">Matriz!$A$2:$BW$193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3" l="1"/>
  <c r="H193" i="1"/>
  <c r="H37" i="1"/>
  <c r="B37" i="1"/>
  <c r="H53" i="1"/>
  <c r="H11" i="1"/>
  <c r="H59" i="1"/>
  <c r="H16" i="1"/>
  <c r="H170" i="1"/>
  <c r="H42" i="1"/>
  <c r="H160" i="1"/>
  <c r="H131" i="1"/>
  <c r="H110" i="1"/>
  <c r="H28" i="1"/>
  <c r="H178" i="1"/>
  <c r="H168" i="1"/>
  <c r="H61" i="1"/>
  <c r="H26" i="1"/>
  <c r="H146" i="1"/>
  <c r="H117" i="1"/>
  <c r="H137" i="1"/>
  <c r="H190" i="1"/>
  <c r="H174" i="1"/>
  <c r="H191" i="1"/>
  <c r="H135" i="1"/>
  <c r="H162" i="1"/>
  <c r="H27" i="1"/>
  <c r="H39" i="1"/>
  <c r="H15" i="1"/>
  <c r="H56" i="1"/>
  <c r="H30" i="1"/>
  <c r="H143" i="1"/>
  <c r="H181" i="1"/>
  <c r="H34" i="1"/>
  <c r="H95" i="1"/>
  <c r="H55" i="1"/>
  <c r="H153" i="1"/>
  <c r="H21" i="1"/>
  <c r="H183" i="1"/>
  <c r="H109" i="1"/>
  <c r="H133" i="1"/>
  <c r="H177" i="1"/>
  <c r="H155" i="1"/>
  <c r="H192" i="1"/>
  <c r="H24" i="1"/>
  <c r="H141" i="1"/>
  <c r="H120" i="1"/>
  <c r="H106" i="1"/>
  <c r="H35" i="1"/>
  <c r="H50" i="1"/>
  <c r="H129" i="1"/>
  <c r="H77" i="1"/>
  <c r="H128" i="1"/>
  <c r="H180" i="1"/>
  <c r="H142" i="1"/>
  <c r="H79" i="1"/>
  <c r="H176" i="1"/>
  <c r="H172" i="1"/>
  <c r="H41" i="1"/>
  <c r="H62" i="1"/>
  <c r="H179" i="1"/>
  <c r="H99" i="1"/>
  <c r="H158" i="1"/>
  <c r="H84" i="1"/>
  <c r="H93" i="1"/>
  <c r="H114" i="1"/>
  <c r="H132" i="1"/>
  <c r="H189" i="1"/>
  <c r="H89" i="1"/>
  <c r="H139" i="1"/>
  <c r="H185" i="1"/>
  <c r="H68" i="1"/>
  <c r="H32" i="1"/>
  <c r="H25" i="1"/>
  <c r="H157" i="1"/>
  <c r="H49" i="1"/>
  <c r="H167" i="1"/>
  <c r="H164" i="1"/>
  <c r="H57" i="1"/>
  <c r="H44" i="1"/>
  <c r="H81" i="1"/>
  <c r="H104" i="1"/>
  <c r="H78" i="1"/>
  <c r="H118" i="1"/>
  <c r="H130" i="1"/>
  <c r="H115" i="1"/>
  <c r="H76" i="1"/>
  <c r="H102" i="1"/>
  <c r="H63" i="1"/>
  <c r="H163" i="1"/>
  <c r="H40" i="1"/>
  <c r="H75" i="1"/>
  <c r="H103" i="1"/>
  <c r="H188" i="1"/>
  <c r="H12" i="1"/>
  <c r="H151" i="1"/>
  <c r="H67" i="1"/>
  <c r="H52" i="1"/>
  <c r="H74" i="1"/>
  <c r="H73" i="1"/>
  <c r="H65" i="1"/>
  <c r="H91" i="1"/>
  <c r="H98" i="1"/>
  <c r="H165" i="1"/>
  <c r="H88" i="1"/>
  <c r="H124" i="1"/>
  <c r="H100" i="1"/>
  <c r="H69" i="1"/>
  <c r="H116" i="1"/>
  <c r="H112" i="1"/>
  <c r="H54" i="1"/>
  <c r="H121" i="1"/>
  <c r="H108" i="1"/>
  <c r="H97" i="1"/>
  <c r="H187" i="1"/>
  <c r="H22" i="1"/>
  <c r="H105" i="1"/>
  <c r="H111" i="1"/>
  <c r="H136" i="1"/>
  <c r="H182" i="1"/>
  <c r="H33" i="1"/>
  <c r="H83" i="1"/>
  <c r="H186" i="1"/>
  <c r="H38" i="1"/>
  <c r="H94" i="1"/>
  <c r="H96" i="1"/>
  <c r="H125" i="1"/>
  <c r="H13" i="1"/>
  <c r="H72" i="1"/>
  <c r="H20" i="1"/>
  <c r="H14" i="1"/>
  <c r="H154" i="1"/>
  <c r="H36" i="1"/>
  <c r="H87" i="1"/>
  <c r="H171" i="1"/>
  <c r="H58" i="1"/>
  <c r="H184" i="1"/>
  <c r="H175" i="1"/>
  <c r="H145" i="1"/>
  <c r="H29" i="1"/>
  <c r="H43" i="1"/>
  <c r="H23" i="1"/>
  <c r="H152" i="1"/>
  <c r="H156" i="1"/>
  <c r="H107" i="1"/>
  <c r="H66" i="1"/>
  <c r="H17" i="1"/>
  <c r="H134" i="1"/>
  <c r="H150" i="1"/>
  <c r="H48" i="1"/>
  <c r="H92" i="1"/>
  <c r="H166" i="1"/>
  <c r="H119" i="1"/>
  <c r="H90" i="1"/>
  <c r="H159" i="1"/>
  <c r="H122" i="1"/>
  <c r="H169" i="1"/>
  <c r="H149" i="1"/>
  <c r="H138" i="1"/>
  <c r="H148" i="1"/>
  <c r="H127" i="1"/>
  <c r="H47" i="1"/>
  <c r="H64" i="1"/>
  <c r="H46" i="1"/>
  <c r="H161" i="1"/>
  <c r="H71" i="1"/>
  <c r="H173" i="1"/>
  <c r="H101" i="1"/>
  <c r="H31" i="1"/>
  <c r="H123" i="1"/>
  <c r="H85" i="1"/>
  <c r="H144" i="1"/>
  <c r="H126" i="1"/>
  <c r="H113" i="1"/>
  <c r="H19" i="1"/>
  <c r="H18" i="1"/>
  <c r="H51" i="1"/>
  <c r="H60" i="1"/>
  <c r="H82" i="1"/>
  <c r="H140" i="1"/>
  <c r="H86" i="1"/>
  <c r="H45" i="1"/>
  <c r="H70" i="1"/>
  <c r="H147" i="1"/>
  <c r="H80" i="1"/>
  <c r="B80" i="1" l="1"/>
  <c r="H51" i="3"/>
  <c r="G51" i="3"/>
  <c r="F51" i="3"/>
  <c r="E51" i="3"/>
  <c r="A9" i="3" l="1"/>
  <c r="A10" i="3"/>
  <c r="A11" i="3"/>
  <c r="A12" i="3"/>
  <c r="A13" i="3"/>
  <c r="A14" i="3"/>
  <c r="A15" i="3"/>
  <c r="A16" i="3"/>
  <c r="A17" i="3"/>
  <c r="A18" i="3"/>
  <c r="A19" i="3"/>
  <c r="A8" i="3"/>
  <c r="B53" i="1"/>
  <c r="B11" i="1"/>
  <c r="B59" i="1"/>
  <c r="B16" i="1"/>
  <c r="B170" i="1"/>
  <c r="B42" i="1"/>
  <c r="B160" i="1"/>
  <c r="B131" i="1"/>
  <c r="B110" i="1"/>
  <c r="B28" i="1"/>
  <c r="B178" i="1"/>
  <c r="B168" i="1"/>
  <c r="B61" i="1"/>
  <c r="B26" i="1"/>
  <c r="B146" i="1"/>
  <c r="B117" i="1"/>
  <c r="B137" i="1"/>
  <c r="B190" i="1"/>
  <c r="B174" i="1"/>
  <c r="B191" i="1"/>
  <c r="B135" i="1"/>
  <c r="B162" i="1"/>
  <c r="B27" i="1"/>
  <c r="B39" i="1"/>
  <c r="B15" i="1"/>
  <c r="B56" i="1"/>
  <c r="B30" i="1"/>
  <c r="B143" i="1"/>
  <c r="B181" i="1"/>
  <c r="B34" i="1"/>
  <c r="B95" i="1"/>
  <c r="B55" i="1"/>
  <c r="B153" i="1"/>
  <c r="B21" i="1"/>
  <c r="B183" i="1"/>
  <c r="B109" i="1"/>
  <c r="B133" i="1"/>
  <c r="B177" i="1"/>
  <c r="B155" i="1"/>
  <c r="B192" i="1"/>
  <c r="B24" i="1"/>
  <c r="B141" i="1"/>
  <c r="B120" i="1"/>
  <c r="B106" i="1"/>
  <c r="B35" i="1"/>
  <c r="B50" i="1"/>
  <c r="B129" i="1"/>
  <c r="B77" i="1"/>
  <c r="B128" i="1"/>
  <c r="B180" i="1"/>
  <c r="B142" i="1"/>
  <c r="B79" i="1"/>
  <c r="B176" i="1"/>
  <c r="B172" i="1"/>
  <c r="B41" i="1"/>
  <c r="B62" i="1"/>
  <c r="B179" i="1"/>
  <c r="B99" i="1"/>
  <c r="B158" i="1"/>
  <c r="B84" i="1"/>
  <c r="B93" i="1"/>
  <c r="B114" i="1"/>
  <c r="B132" i="1"/>
  <c r="B189" i="1"/>
  <c r="B89" i="1"/>
  <c r="B139" i="1"/>
  <c r="B185" i="1"/>
  <c r="B68" i="1"/>
  <c r="B32" i="1"/>
  <c r="B25" i="1"/>
  <c r="B157" i="1"/>
  <c r="B49" i="1"/>
  <c r="B167" i="1"/>
  <c r="B164" i="1"/>
  <c r="B57" i="1"/>
  <c r="B44" i="1"/>
  <c r="B81" i="1"/>
  <c r="B104" i="1"/>
  <c r="B78" i="1"/>
  <c r="B118" i="1"/>
  <c r="B130" i="1"/>
  <c r="B115" i="1"/>
  <c r="B76" i="1"/>
  <c r="B102" i="1"/>
  <c r="B63" i="1"/>
  <c r="B163" i="1"/>
  <c r="B40" i="1"/>
  <c r="B75" i="1"/>
  <c r="B103" i="1"/>
  <c r="B188" i="1"/>
  <c r="B12" i="1"/>
  <c r="B151" i="1"/>
  <c r="B67" i="1"/>
  <c r="B52" i="1"/>
  <c r="B74" i="1"/>
  <c r="B73" i="1"/>
  <c r="B65" i="1"/>
  <c r="B91" i="1"/>
  <c r="B98" i="1"/>
  <c r="B165" i="1"/>
  <c r="B88" i="1"/>
  <c r="B124" i="1"/>
  <c r="B100" i="1"/>
  <c r="B69" i="1"/>
  <c r="B116" i="1"/>
  <c r="B112" i="1"/>
  <c r="B54" i="1"/>
  <c r="B121" i="1"/>
  <c r="B108" i="1"/>
  <c r="B97" i="1"/>
  <c r="B187" i="1"/>
  <c r="B22" i="1"/>
  <c r="B105" i="1"/>
  <c r="B111" i="1"/>
  <c r="B136" i="1"/>
  <c r="B182" i="1"/>
  <c r="B33" i="1"/>
  <c r="B83" i="1"/>
  <c r="B186" i="1"/>
  <c r="B38" i="1"/>
  <c r="B94" i="1"/>
  <c r="B96" i="1"/>
  <c r="B125" i="1"/>
  <c r="B13" i="1"/>
  <c r="B72" i="1"/>
  <c r="B20" i="1"/>
  <c r="B14" i="1"/>
  <c r="B154" i="1"/>
  <c r="B36" i="1"/>
  <c r="B87" i="1"/>
  <c r="B171" i="1"/>
  <c r="B58" i="1"/>
  <c r="B184" i="1"/>
  <c r="B175" i="1"/>
  <c r="B145" i="1"/>
  <c r="B29" i="1"/>
  <c r="B43" i="1"/>
  <c r="B23" i="1"/>
  <c r="B152" i="1"/>
  <c r="B156" i="1"/>
  <c r="B107" i="1"/>
  <c r="B66" i="1"/>
  <c r="B17" i="1"/>
  <c r="B134" i="1"/>
  <c r="B150" i="1"/>
  <c r="B48" i="1"/>
  <c r="B92" i="1"/>
  <c r="B166" i="1"/>
  <c r="B119" i="1"/>
  <c r="B90" i="1"/>
  <c r="B159" i="1"/>
  <c r="B122" i="1"/>
  <c r="B169" i="1"/>
  <c r="B149" i="1"/>
  <c r="B138" i="1"/>
  <c r="B148" i="1"/>
  <c r="B127" i="1"/>
  <c r="B47" i="1"/>
  <c r="B64" i="1"/>
  <c r="B46" i="1"/>
  <c r="B161" i="1"/>
  <c r="B71" i="1"/>
  <c r="B173" i="1"/>
  <c r="B101" i="1"/>
  <c r="B31" i="1"/>
  <c r="B123" i="1"/>
  <c r="B85" i="1"/>
  <c r="B144" i="1"/>
  <c r="B126" i="1"/>
  <c r="B113" i="1"/>
  <c r="B19" i="1"/>
  <c r="B193" i="1"/>
  <c r="B18" i="1"/>
  <c r="B51" i="1"/>
  <c r="B60" i="1"/>
  <c r="B82" i="1"/>
  <c r="B140" i="1"/>
  <c r="B86" i="1"/>
  <c r="B45" i="1"/>
  <c r="B70" i="1"/>
  <c r="B147" i="1"/>
  <c r="F8" i="3" l="1"/>
  <c r="E8" i="3"/>
  <c r="D8" i="3"/>
  <c r="C8" i="3"/>
  <c r="C18" i="3"/>
  <c r="D18" i="3"/>
  <c r="E18" i="3"/>
  <c r="F18" i="3"/>
  <c r="D17" i="3"/>
  <c r="E17" i="3"/>
  <c r="F17" i="3"/>
  <c r="C17" i="3"/>
  <c r="C16" i="3"/>
  <c r="D16" i="3"/>
  <c r="E16" i="3"/>
  <c r="F16" i="3"/>
  <c r="C19" i="3"/>
  <c r="D19" i="3"/>
  <c r="E19" i="3"/>
  <c r="F19" i="3"/>
  <c r="C15" i="3"/>
  <c r="D15" i="3"/>
  <c r="E15" i="3"/>
  <c r="F15" i="3"/>
  <c r="C14" i="3"/>
  <c r="E14" i="3"/>
  <c r="D14" i="3"/>
  <c r="F14" i="3"/>
  <c r="C13" i="3"/>
  <c r="D13" i="3"/>
  <c r="E13" i="3"/>
  <c r="F13" i="3"/>
  <c r="C12" i="3"/>
  <c r="D12" i="3"/>
  <c r="E12" i="3"/>
  <c r="F12" i="3"/>
  <c r="F11" i="3"/>
  <c r="D11" i="3"/>
  <c r="C11" i="3"/>
  <c r="E11" i="3"/>
  <c r="C10" i="3"/>
  <c r="D10" i="3"/>
  <c r="E10" i="3"/>
  <c r="F10" i="3"/>
  <c r="C9" i="3"/>
  <c r="D9" i="3"/>
  <c r="E9" i="3"/>
  <c r="F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23" authorId="0" shapeId="0" xr:uid="{A5FEE866-F7E0-4A3B-9D0B-EDC53E59158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Fecha en que se origina la transacción</t>
        </r>
      </text>
    </comment>
    <comment ref="J23" authorId="0" shapeId="0" xr:uid="{DDCA9DAB-0C9C-4DDA-AFC2-5EBFCF30DFBE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Elija la Sede y/o Unidad Especial con quien presenta saldos recíprocos</t>
        </r>
      </text>
    </comment>
    <comment ref="C32" authorId="0" shapeId="0" xr:uid="{305C8B56-E168-4099-95E0-E07BD576B4B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Fecha en que se origina la transacción</t>
        </r>
      </text>
    </comment>
  </commentList>
</comments>
</file>

<file path=xl/sharedStrings.xml><?xml version="1.0" encoding="utf-8"?>
<sst xmlns="http://schemas.openxmlformats.org/spreadsheetml/2006/main" count="2852" uniqueCount="1585">
  <si>
    <t>Cuenta CGN</t>
  </si>
  <si>
    <t>Concepto</t>
  </si>
  <si>
    <t>Recíproca</t>
  </si>
  <si>
    <t>GERENCIA NACIONAL FINANCIERA Y ADMINISTRATIVA</t>
  </si>
  <si>
    <t>Entidad</t>
  </si>
  <si>
    <t>Corriente</t>
  </si>
  <si>
    <t>No Corriente</t>
  </si>
  <si>
    <t xml:space="preserve">CGN2015_002_OPERACIONES_RECIPROCAS_CONVERGENCIA </t>
  </si>
  <si>
    <t>Reporte de Operaciones Recíprocas</t>
  </si>
  <si>
    <t>Universidad Nacional de Colombia</t>
  </si>
  <si>
    <t>Gerencia Nacional Financiera y Administrativa</t>
  </si>
  <si>
    <t>Código  CHIP: 27400000</t>
  </si>
  <si>
    <t>Saldos Universidad Nacional de Colombia</t>
  </si>
  <si>
    <t>Cuenta</t>
  </si>
  <si>
    <t>Descripción</t>
  </si>
  <si>
    <t>Saldos entidad recíproca</t>
  </si>
  <si>
    <t>Nombre</t>
  </si>
  <si>
    <t>Operaciones</t>
  </si>
  <si>
    <t>Llave</t>
  </si>
  <si>
    <t>Código CHIP</t>
  </si>
  <si>
    <t>Entidad Recíproca</t>
  </si>
  <si>
    <t>Correo</t>
  </si>
  <si>
    <t>Dirección</t>
  </si>
  <si>
    <t>Responsable</t>
  </si>
  <si>
    <t>OBSERVACIONES - (utilizar en caso de que el campo de concepto sea insuficiente)</t>
  </si>
  <si>
    <t>ELABORO ENTIDAD</t>
  </si>
  <si>
    <t>REVISO ENTIDAD</t>
  </si>
  <si>
    <t>CONTADOR ENTIDAD</t>
  </si>
  <si>
    <t>FECHA</t>
  </si>
  <si>
    <t>NOMBRE</t>
  </si>
  <si>
    <t xml:space="preserve">FECHA </t>
  </si>
  <si>
    <t>CONCEPTO - (Realizar una descripcion clara y concisa del objeto del ajuste)</t>
  </si>
  <si>
    <t>VALOR</t>
  </si>
  <si>
    <t>2. PARTIDAS POR AJUSTAR EN LA ENTIDAD</t>
  </si>
  <si>
    <t>1. PARTIDAS POR AJUSTAR EN LA UNIVERSIDAD NACIONAL DE COLOMBIA</t>
  </si>
  <si>
    <t>Para los valores indicados en este campo, se deben remitir los soportes correspondientes para su registro en la Universidad Nacional de Colombia</t>
  </si>
  <si>
    <t>Sede</t>
  </si>
  <si>
    <t>Id Sede y/o Unidad Especial (UN Empresas)</t>
  </si>
  <si>
    <t>Cargo</t>
  </si>
  <si>
    <t>Extensión</t>
  </si>
  <si>
    <t>Correo Institucional</t>
  </si>
  <si>
    <t>Correo Dependencia</t>
  </si>
  <si>
    <t>Contadora</t>
  </si>
  <si>
    <t>Doris Cuervo Parra</t>
  </si>
  <si>
    <t>18269-18251</t>
  </si>
  <si>
    <t xml:space="preserve">dcuervop@unal.edu.co </t>
  </si>
  <si>
    <t>seccontabil_bog@unal.edu.co</t>
  </si>
  <si>
    <t>Contador Unisalud Bogotá</t>
  </si>
  <si>
    <t>Hector Gabriel Velasco Pinilla</t>
  </si>
  <si>
    <t>secfinunisa_nal@unal.edu.co</t>
  </si>
  <si>
    <t>hgvelascop@unal.edu.co</t>
  </si>
  <si>
    <t>Contador</t>
  </si>
  <si>
    <t>Astrid Elena Giraldo Marín</t>
  </si>
  <si>
    <t>aegiraldo@unal.edu.co</t>
  </si>
  <si>
    <t>contabil_med@unal.edu.co</t>
  </si>
  <si>
    <t>Contador Unisalud Medellín</t>
  </si>
  <si>
    <t>María Aracelis Botero Muñoz</t>
  </si>
  <si>
    <t>mabotero@unal.edu.co</t>
  </si>
  <si>
    <t>asisunisa_med@unal.edu.co</t>
  </si>
  <si>
    <t>Diana María Rodriguez Salazar</t>
  </si>
  <si>
    <t>dimrodriguezsa@unal.edu.co</t>
  </si>
  <si>
    <t>contabilidad_man@unal.edu.co</t>
  </si>
  <si>
    <t>Contador Unisalud Manizales</t>
  </si>
  <si>
    <t>Lida María Loaiza Echeverry</t>
  </si>
  <si>
    <t>53102-53112</t>
  </si>
  <si>
    <t xml:space="preserve">lmloaizae@unal.edu.co </t>
  </si>
  <si>
    <t xml:space="preserve">contaunisa_man@unal.edu.co </t>
  </si>
  <si>
    <t xml:space="preserve">Contador </t>
  </si>
  <si>
    <t>Leidy Margarita Ibarguen Valverde</t>
  </si>
  <si>
    <t>seccontabilidad_pal@unal.edu.co</t>
  </si>
  <si>
    <t>elozanop@unal.edu.co</t>
  </si>
  <si>
    <t>Contador Unisalud Palmira</t>
  </si>
  <si>
    <t>Lina Constanza Giraldo Velez</t>
  </si>
  <si>
    <t>lgiraldov@unal.edu.co</t>
  </si>
  <si>
    <t>contaunisalud_pal@unal.edu.co</t>
  </si>
  <si>
    <t xml:space="preserve">contabilidad_ori@unal.edu.co </t>
  </si>
  <si>
    <t>Mitzy Stephens Arias</t>
  </si>
  <si>
    <t>mstephens@unal.edu.co</t>
  </si>
  <si>
    <t>contasai_san@unal.edu.co</t>
  </si>
  <si>
    <t>Maria Eugenia Escobar Marin</t>
  </si>
  <si>
    <t>meescobar@unal.edu.co</t>
  </si>
  <si>
    <t>contab_let@unal.edu.co</t>
  </si>
  <si>
    <t>Contador AGO</t>
  </si>
  <si>
    <t>Julian Leonardo Suarez Mejia</t>
  </si>
  <si>
    <t xml:space="preserve">julsuarezme@unal.edu.co </t>
  </si>
  <si>
    <t xml:space="preserve">agocontable_nal@unal.edu.co </t>
  </si>
  <si>
    <t>Martha Selene Vega Caceres</t>
  </si>
  <si>
    <t xml:space="preserve">msvegac@unal.edu.co </t>
  </si>
  <si>
    <t>msvegac@unal.edu.co</t>
  </si>
  <si>
    <t>Josimar Camargo Chincha</t>
  </si>
  <si>
    <t>contabilidad_paz@unal.edu.co</t>
  </si>
  <si>
    <t>lfjaimess@unal.edu.co</t>
  </si>
  <si>
    <t>Unisalud Bogotá</t>
  </si>
  <si>
    <t>Fondo Pensional</t>
  </si>
  <si>
    <t>Sede La Paz</t>
  </si>
  <si>
    <t>Sede Bogotá</t>
  </si>
  <si>
    <t>Unisalud Medellín</t>
  </si>
  <si>
    <t>Sede Medellín</t>
  </si>
  <si>
    <t>Unisalud Manizales</t>
  </si>
  <si>
    <t>Sede Manizales</t>
  </si>
  <si>
    <t>Unisalud Palmira</t>
  </si>
  <si>
    <t>Sede Palmira</t>
  </si>
  <si>
    <t>Sede Amazonía</t>
  </si>
  <si>
    <t>Sede Orinoquía</t>
  </si>
  <si>
    <t>Danyz Cantor Hormiga</t>
  </si>
  <si>
    <t>dcantorh@unal.edu.co</t>
  </si>
  <si>
    <t>Sede Caribe</t>
  </si>
  <si>
    <t>Nivel Nacional - Editorial - Unimedios</t>
  </si>
  <si>
    <t>Elija Sede y/o Unidad Especial</t>
  </si>
  <si>
    <t>Contador (a) Sede y/o Unidad Especial</t>
  </si>
  <si>
    <t>Correo dependencia</t>
  </si>
  <si>
    <t>Corte: I Trimestre de 2025</t>
  </si>
  <si>
    <t>Sede y/o Unidad Especial de la Universidad Nacional de Colombia - Exclusivo para la UNAL</t>
  </si>
  <si>
    <t>Contar</t>
  </si>
  <si>
    <t xml:space="preserve">SERVICIOS DE INVESTIGACIÓN CIENTÍFICA Y TECNOLÓGICA </t>
  </si>
  <si>
    <t xml:space="preserve">OTRAS TRANSFERENCIAS </t>
  </si>
  <si>
    <t xml:space="preserve">SENTENCIAS </t>
  </si>
  <si>
    <t xml:space="preserve">INDEMNIZACIONES </t>
  </si>
  <si>
    <t xml:space="preserve">ARRENDAMIENTO OPERATIVO </t>
  </si>
  <si>
    <t xml:space="preserve">PRESTACIÓN DE SERVICIOS </t>
  </si>
  <si>
    <t xml:space="preserve">EN ADMINISTRACIÓN </t>
  </si>
  <si>
    <t xml:space="preserve">BIENES Y SERVICIOS </t>
  </si>
  <si>
    <t xml:space="preserve">RENDIMIENTOS FINANCIEROS </t>
  </si>
  <si>
    <t xml:space="preserve">IMPUESTO PREDIAL UNIFICADO </t>
  </si>
  <si>
    <t xml:space="preserve">SALDOS A FAVOR DE BENEFICIARIOS </t>
  </si>
  <si>
    <t xml:space="preserve">APORTES AL ICBF Y SENA </t>
  </si>
  <si>
    <t xml:space="preserve">SERVICIOS PÚBLICOS </t>
  </si>
  <si>
    <t xml:space="preserve">ANTICIPOS SOBRE VENTAS DE BIENES Y SERVICIOS </t>
  </si>
  <si>
    <t xml:space="preserve">INGRESO DIFERIDO POR TRANSFERENCIAS CONDICIONADAS </t>
  </si>
  <si>
    <t xml:space="preserve">PARA PROYECTOS DE INVERSIÓN </t>
  </si>
  <si>
    <t xml:space="preserve">FUNCIONAMIENTO </t>
  </si>
  <si>
    <t xml:space="preserve">RENDIMIENTOS SOBRE RECURSOS ENTREGADOS EN ADMINISTRACIÓN </t>
  </si>
  <si>
    <t xml:space="preserve">OTROS INTERESES DE MORA </t>
  </si>
  <si>
    <t xml:space="preserve">COMISIONES </t>
  </si>
  <si>
    <t xml:space="preserve">APORTES AL ICBF </t>
  </si>
  <si>
    <t xml:space="preserve">COMUNICACIONES Y TRANSPORTE </t>
  </si>
  <si>
    <t xml:space="preserve">SEGUROS GENERALES </t>
  </si>
  <si>
    <t xml:space="preserve">ORGANIZACIÓN DE EVENTOS </t>
  </si>
  <si>
    <t xml:space="preserve">SERVICIOS </t>
  </si>
  <si>
    <t xml:space="preserve">TASAS </t>
  </si>
  <si>
    <t xml:space="preserve">COMISIONES SERVICIOS FINANCIEROS </t>
  </si>
  <si>
    <t xml:space="preserve"> EMPRESA COLOMBIANA DE PETROLEOS </t>
  </si>
  <si>
    <t xml:space="preserve"> GOBERNACIÓN DEL AMAZONAS </t>
  </si>
  <si>
    <t xml:space="preserve"> GOBERNACIÓN ARCHIPIÉLAGO DE SAN ANDRÉS, PROVIDENCIA Y SANTA CATALINA </t>
  </si>
  <si>
    <t xml:space="preserve"> GOBERNACIÓN DEL CASANARE </t>
  </si>
  <si>
    <t xml:space="preserve"> GOBERNACIÓN DE NARIÑO </t>
  </si>
  <si>
    <t xml:space="preserve"> GOBERNACIÓN DE ANTIOQUIA </t>
  </si>
  <si>
    <t xml:space="preserve"> GOBERNACIÓN DEL TOLIMA </t>
  </si>
  <si>
    <t xml:space="preserve"> GOBERNACIÓN DE CALDAS </t>
  </si>
  <si>
    <t xml:space="preserve"> BOGOTÁ D.C. </t>
  </si>
  <si>
    <t xml:space="preserve"> GOBERNACIÓN DEL CHOCO </t>
  </si>
  <si>
    <t xml:space="preserve"> GOBERNACIÓN DE BOYACÁ </t>
  </si>
  <si>
    <t xml:space="preserve"> GOBERNACIÓN DE CUNDINAMARCA </t>
  </si>
  <si>
    <t xml:space="preserve"> GOBERNACIÓN DEL GUAVIARE </t>
  </si>
  <si>
    <t xml:space="preserve"> BARBOSA </t>
  </si>
  <si>
    <t xml:space="preserve"> GOBERNACIÓN DEL PUTUMAYO </t>
  </si>
  <si>
    <t xml:space="preserve"> La Previsora S.A. (Compañía de Seguros Generales) </t>
  </si>
  <si>
    <t xml:space="preserve"> CORPORACIÓN SALUD UN </t>
  </si>
  <si>
    <t xml:space="preserve"> UNIDAD DE SERVICIOS PENITENCIARIOS Y CARCELARIOS </t>
  </si>
  <si>
    <t xml:space="preserve"> GOBERNACIÓN DE LA GUAJIRA </t>
  </si>
  <si>
    <t xml:space="preserve"> MINISTERIO DE COMERCIO, INDUSTRIA Y TURISMO </t>
  </si>
  <si>
    <t xml:space="preserve"> ARAUQUITA </t>
  </si>
  <si>
    <t xml:space="preserve">U.A.E. DE REHABILITACION Y MANTENIMIENTO VIAL </t>
  </si>
  <si>
    <t xml:space="preserve"> TOCANCIPÁ </t>
  </si>
  <si>
    <t xml:space="preserve"> CORPORACION AUTONOMA REGIONAL DEL RIO GRANDE DE LA MAGDALENA </t>
  </si>
  <si>
    <t xml:space="preserve"> E.S.E. HOSPITAL LOCAL DE CICUCO </t>
  </si>
  <si>
    <t xml:space="preserve"> SUCRE </t>
  </si>
  <si>
    <t xml:space="preserve"> CORPORACION AUTONOMA REGIONAL DE CHIVOR </t>
  </si>
  <si>
    <t xml:space="preserve"> Rotorr</t>
  </si>
  <si>
    <t xml:space="preserve"> INSTITUTO TECNOLOGICO METROPOLITANO </t>
  </si>
  <si>
    <t xml:space="preserve"> UNIVERSIDAD POPULAR DEL CESAR </t>
  </si>
  <si>
    <t xml:space="preserve"> UNIVERSIDAD DE ANTIOQUIA </t>
  </si>
  <si>
    <t xml:space="preserve"> UNIVERSIDAD DE PAMPLONA </t>
  </si>
  <si>
    <t xml:space="preserve"> UNIVERSIDAD DE LA GUAJIRA </t>
  </si>
  <si>
    <t xml:space="preserve"> COLEGIO MAYOR DE ANTIOQUIA </t>
  </si>
  <si>
    <t xml:space="preserve"> INSTITUCIÓN UNIVERSITARIA PASCUAL BRAVO </t>
  </si>
  <si>
    <t xml:space="preserve"> CORPORACIÓN COLOMBIANA DE INVESTIGACIÓN AGROPECUARIA </t>
  </si>
  <si>
    <t xml:space="preserve"> E.S.P. EMPRESA DE TELECOMUNICACIONES DE BOGOTA S.A. </t>
  </si>
  <si>
    <t xml:space="preserve"> FIDUCIARIA LA PREVISORA S. A. </t>
  </si>
  <si>
    <t xml:space="preserve"> Universidad Internacional del Trópico Americano </t>
  </si>
  <si>
    <t xml:space="preserve"> FONDO DE TECNOLOGIAS DE LA INFORMACION Y LAS COMUNICACIONES </t>
  </si>
  <si>
    <t xml:space="preserve"> PA Fondo Francisco José de Caldas </t>
  </si>
  <si>
    <t xml:space="preserve"> UNIVERSIDAD INDUSTRIAL DE SANTANDER </t>
  </si>
  <si>
    <t xml:space="preserve"> SISTEMA GENERAL DE REGALÍAS </t>
  </si>
  <si>
    <t xml:space="preserve"> PALMIRA </t>
  </si>
  <si>
    <t xml:space="preserve"> MINISTERIO DE HACIENDA Y CREDITO PUBLICO </t>
  </si>
  <si>
    <t xml:space="preserve"> Patrimonio Autónomo </t>
  </si>
  <si>
    <t xml:space="preserve"> PROVIDENCIA </t>
  </si>
  <si>
    <t xml:space="preserve"> UNIDAD DE PLANEACION MINERO ENERGETICA </t>
  </si>
  <si>
    <t xml:space="preserve"> CENTRAL DE INVERSIONES S.A. </t>
  </si>
  <si>
    <t xml:space="preserve"> SENADO DE LA REPUBLICA </t>
  </si>
  <si>
    <t xml:space="preserve"> INSTITUTO COLOMBIANO DE BIENESTAR FAMILIAR </t>
  </si>
  <si>
    <t xml:space="preserve"> CENTRAL HIDROELECTRICA DE CALDAS S. A. </t>
  </si>
  <si>
    <t xml:space="preserve"> E.S.P. AGUAS DE MANIZALES S.A. </t>
  </si>
  <si>
    <t xml:space="preserve"> E.S.P EPM TELECOMUNICACIONES S.A. </t>
  </si>
  <si>
    <t xml:space="preserve"> MINISTERIO DE DEFENSA NACIONAL </t>
  </si>
  <si>
    <t xml:space="preserve"> MUTATÁ </t>
  </si>
  <si>
    <t xml:space="preserve"> NEIVA </t>
  </si>
  <si>
    <t xml:space="preserve"> AREA METROPOLITANA DEL VALLE DE ABURRA </t>
  </si>
  <si>
    <t xml:space="preserve"> SERVICIO NACIONAL DE APRENDIZAJE </t>
  </si>
  <si>
    <t xml:space="preserve"> MINISTERIO DE AGRICULTURA Y DESARROLLO RURAL </t>
  </si>
  <si>
    <t xml:space="preserve"> UNIVERSIDAD DEL VALLE </t>
  </si>
  <si>
    <t xml:space="preserve"> Ministerio de Ciencia, Tecnología e Innovación </t>
  </si>
  <si>
    <t xml:space="preserve"> GOBERNACIÓN DEL CAUCA </t>
  </si>
  <si>
    <t xml:space="preserve"> MINISTERIO DEL INTERIOR  </t>
  </si>
  <si>
    <t xml:space="preserve"> INSTITUTO GEOGRAFICO AGUSTIN CODAZZI </t>
  </si>
  <si>
    <t xml:space="preserve"> BUENAVENTURA </t>
  </si>
  <si>
    <t xml:space="preserve"> TAURAMENA </t>
  </si>
  <si>
    <t xml:space="preserve"> GOBERNACIÓN DEL VALLE DEL CAUCA </t>
  </si>
  <si>
    <t xml:space="preserve"> POLITECNICO COLOMBIANO  JAIME ISAZA CADAVID </t>
  </si>
  <si>
    <t xml:space="preserve"> ITAGÜÍ </t>
  </si>
  <si>
    <t xml:space="preserve"> MANIZALES </t>
  </si>
  <si>
    <t xml:space="preserve"> CALDAS </t>
  </si>
  <si>
    <t xml:space="preserve"> EMPRESAS PUBLICAS DE MEDELLÍN </t>
  </si>
  <si>
    <t xml:space="preserve"> ACACÍAS </t>
  </si>
  <si>
    <t xml:space="preserve"> GOBERNACIÓN DEL CESAR </t>
  </si>
  <si>
    <t xml:space="preserve"> RIOHACHA </t>
  </si>
  <si>
    <t xml:space="preserve"> GOBERNACIÓN DE SUCRE </t>
  </si>
  <si>
    <t xml:space="preserve"> LA VIRGINIA </t>
  </si>
  <si>
    <t xml:space="preserve"> PLANADAS </t>
  </si>
  <si>
    <t xml:space="preserve"> GARZÓN </t>
  </si>
  <si>
    <t xml:space="preserve"> BARRANCABERMEJA </t>
  </si>
  <si>
    <t xml:space="preserve"> SAN JUAN DE URABÁ </t>
  </si>
  <si>
    <t xml:space="preserve"> CANDELARIA </t>
  </si>
  <si>
    <t xml:space="preserve"> PLANETA RICA </t>
  </si>
  <si>
    <t xml:space="preserve"> AGENCIA DE EDUCACION SUPERIOR DE MEDELLIN</t>
  </si>
  <si>
    <t xml:space="preserve"> GOBERNACIÓN DEL NORTE DE SANTANDER </t>
  </si>
  <si>
    <t xml:space="preserve"> EL CARMEN DE VIBORAL </t>
  </si>
  <si>
    <t xml:space="preserve"> GOBERNACIÓN DEL GUAINIA </t>
  </si>
  <si>
    <t xml:space="preserve"> UNIVERSIDAD DE CUNDINAMARCA </t>
  </si>
  <si>
    <t xml:space="preserve"> YARUMAL </t>
  </si>
  <si>
    <t xml:space="preserve"> BUGALAGRANDE </t>
  </si>
  <si>
    <t xml:space="preserve"> VILLANUEVA </t>
  </si>
  <si>
    <t xml:space="preserve"> GOBERNACIÓN DEL ARAUCA </t>
  </si>
  <si>
    <t xml:space="preserve"> GOBERNACIÓN DEL META </t>
  </si>
  <si>
    <t xml:space="preserve"> GOBERNACIÓN DEL VICHADA </t>
  </si>
  <si>
    <t xml:space="preserve"> GOBERNACIÓN DEL VAUPES </t>
  </si>
  <si>
    <t xml:space="preserve"> URIBIA </t>
  </si>
  <si>
    <t xml:space="preserve"> FONDO DE PRESTACIONES ECONOMICAS, CESANTIAS Y PENSIONES </t>
  </si>
  <si>
    <t xml:space="preserve"> SAMANÁ </t>
  </si>
  <si>
    <t xml:space="preserve"> PENSILVANIA </t>
  </si>
  <si>
    <t xml:space="preserve"> DIAN </t>
  </si>
  <si>
    <t xml:space="preserve"> E.S.E. HOSPITAL  SANTANDER </t>
  </si>
  <si>
    <t xml:space="preserve"> CALOTO </t>
  </si>
  <si>
    <t xml:space="preserve"> U.A.E. de Pensiones del Departamento de Cundinamarca </t>
  </si>
  <si>
    <t xml:space="preserve"> E.S.E. HOSPITAL PSIQUIATRICO UNIVERSITARIO  SAN ISIDRO  </t>
  </si>
  <si>
    <t xml:space="preserve"> UNIVERSIDAD PEDAGOGICA Y TECNOLOGICA DE COLOMBIA </t>
  </si>
  <si>
    <t xml:space="preserve"> CENTRALES ELECTRICAS DE NARIÑO S. A. ESP </t>
  </si>
  <si>
    <t xml:space="preserve"> COLOMBIA MOVIL S.A. E.S.P. </t>
  </si>
  <si>
    <t xml:space="preserve"> CENTRO DE DIAGNOSTICO AUTOMOTOR DE CALDAS LTDA </t>
  </si>
  <si>
    <t xml:space="preserve"> MOSQUERA </t>
  </si>
  <si>
    <t xml:space="preserve"> VILLAVICENCIO </t>
  </si>
  <si>
    <t xml:space="preserve"> SOPETRÁN </t>
  </si>
  <si>
    <t xml:space="preserve"> SAN JERÓNIMO </t>
  </si>
  <si>
    <t xml:space="preserve"> ARAUCA </t>
  </si>
  <si>
    <t xml:space="preserve"> MEDELLÍN </t>
  </si>
  <si>
    <t xml:space="preserve"> VILLA DE LEYVA </t>
  </si>
  <si>
    <t xml:space="preserve"> VENECIA </t>
  </si>
  <si>
    <t xml:space="preserve"> CORPORACION AUTONOMA REGIONAL DE CUNDINAMARCA </t>
  </si>
  <si>
    <t xml:space="preserve">Agencia Distrital para la Educación Superior, la Ciencia y la Tecnología "Atenea" </t>
  </si>
  <si>
    <t>Id Entidad</t>
  </si>
  <si>
    <t>Nit</t>
  </si>
  <si>
    <t>Razón Social</t>
  </si>
  <si>
    <t>Nombre Responsable</t>
  </si>
  <si>
    <t>e-mail Responsable</t>
  </si>
  <si>
    <t>899999028:5</t>
  </si>
  <si>
    <t>Ministerio de Agricultura y Desarrollo Rural</t>
  </si>
  <si>
    <t>GINA MARCELA POPAYAN RODRIGUEZ</t>
  </si>
  <si>
    <t>gina.popayan@minagricultura.gov.co</t>
  </si>
  <si>
    <t>ANGGI DAYANA PARRADO</t>
  </si>
  <si>
    <t>anggi.parrado@minagricultura.gov.co</t>
  </si>
  <si>
    <t>ANA MARLENE HUERTAS LOPEZ</t>
  </si>
  <si>
    <t>ana.huertas@minagricultura.gov.co</t>
  </si>
  <si>
    <t>MARTHA VIVIANA CARVAJALINO VILLEGAS</t>
  </si>
  <si>
    <t>despachoministro@minagricultura.gov.co</t>
  </si>
  <si>
    <t>899999003:1</t>
  </si>
  <si>
    <t>Ministerio de Defensa Nacional</t>
  </si>
  <si>
    <t>CLARA INES CHIQUILLO DIAZ</t>
  </si>
  <si>
    <t>clara.chiquillo@mindefensa.gov.co</t>
  </si>
  <si>
    <t>PEDRO PABLO SALGUERO LIZARAZO</t>
  </si>
  <si>
    <t>pedro.salguero@mindefensa.gov.co</t>
  </si>
  <si>
    <t>JOHN ALEXANDER BERNAL CELIS</t>
  </si>
  <si>
    <t>jhon.bernal@mindefensa.gov.co</t>
  </si>
  <si>
    <t>FHARIT NEY QUINTERO PADILLA</t>
  </si>
  <si>
    <t>fharit.quintero@mindefensa.gov.co</t>
  </si>
  <si>
    <t>PEDRO ARNULFO SÁNCHEZ SUÁREZ</t>
  </si>
  <si>
    <t>pedro.suarez@mindefensa.gov.co</t>
  </si>
  <si>
    <t>899999090:2</t>
  </si>
  <si>
    <t>Ministerio de Hacienda y Crédito Público</t>
  </si>
  <si>
    <t>Hollman Adrian Camilo Sanchez Nova</t>
  </si>
  <si>
    <t>Hollman.Sanchez@minhacienda.gov.co</t>
  </si>
  <si>
    <t>Diana Marcela Bravo Aguilera</t>
  </si>
  <si>
    <t>diana.bravo@minhacienda.gov.co</t>
  </si>
  <si>
    <t>MIRANDA SOCORRO CARDOZO</t>
  </si>
  <si>
    <t>CLAUDIA YADIRA PEREZ GIL</t>
  </si>
  <si>
    <t>claudiay.perez@minhacienda.gov.co</t>
  </si>
  <si>
    <t>DIEGO ALEJANDRO GUEVARA CASTAÑEDA</t>
  </si>
  <si>
    <t>ricardo.bonilla@minhacienda.gov.co</t>
  </si>
  <si>
    <t>899999103:1</t>
  </si>
  <si>
    <t>Senado de la República</t>
  </si>
  <si>
    <t>GILMA DEL CARMEN MOZO GONZALEZ</t>
  </si>
  <si>
    <t>gilma.mozo@senado.gov.co</t>
  </si>
  <si>
    <t>EMERSON MENESES GONZALEZ</t>
  </si>
  <si>
    <t>emerson.meneses@senado.gov.co</t>
  </si>
  <si>
    <t>SANDRA LILIANA MATEUS MORA</t>
  </si>
  <si>
    <t>sandra.mora@senado.gov.co</t>
  </si>
  <si>
    <t>DIANA MARCELA RIOS DIAZ</t>
  </si>
  <si>
    <t>dianam.rios@senado.gov.co</t>
  </si>
  <si>
    <t>ASTRID SALAMANCA RAHIN</t>
  </si>
  <si>
    <t>direccion.administrativa@senado.gov.co</t>
  </si>
  <si>
    <t>899999062:6</t>
  </si>
  <si>
    <t>Corporación Autónoma Regional de Cundinamarca</t>
  </si>
  <si>
    <t>GABRIEL ALEJANDRO ALVAREZ SIERRA</t>
  </si>
  <si>
    <t>galvarezs@car.gov.co</t>
  </si>
  <si>
    <t>JORGE ENRIQUE BEDOYA VÉLEZ</t>
  </si>
  <si>
    <t>jbedoyav@car.gov.co</t>
  </si>
  <si>
    <t>HERNANDO BENAVIDES</t>
  </si>
  <si>
    <t>hbenavides@car.gov.co</t>
  </si>
  <si>
    <t>MARÍA DEL SOCORRO MARTÍNEZ PINTO</t>
  </si>
  <si>
    <t>mmartinezp@car.gov.co</t>
  </si>
  <si>
    <t>ALFRED IGNACIO BALLESTEROS ALARCON</t>
  </si>
  <si>
    <t>direcciongeneral@car.gov.co</t>
  </si>
  <si>
    <t>OSCAR LIBARDO VILLARRUEL RAMÓN</t>
  </si>
  <si>
    <t>oscar.villarruel@crowe.com.co</t>
  </si>
  <si>
    <t>899999296:2</t>
  </si>
  <si>
    <t>Ministerio de Ciencia, Tecnología e Innovación</t>
  </si>
  <si>
    <t>JAIME ALBERTO RODRIGUEZ MARIN</t>
  </si>
  <si>
    <t>jarodriguezma@minciencias.gov.co</t>
  </si>
  <si>
    <t>VICTOR OSMAR VERGARA TORRES</t>
  </si>
  <si>
    <t>vovergara@minciencias.gov.co</t>
  </si>
  <si>
    <t>LUZ MYRIAM LOSADA MARTIN</t>
  </si>
  <si>
    <t>lmlozada@minciencias.gov.co</t>
  </si>
  <si>
    <t>CLARK HAMINSON CORDOBA OVIEDO</t>
  </si>
  <si>
    <t>chcordoba@minciencias.gov.co</t>
  </si>
  <si>
    <t>ANGELA YESENIA OLAYA REQUENE</t>
  </si>
  <si>
    <t>ayolaya@minciencias.gov.co</t>
  </si>
  <si>
    <t>899999239:2</t>
  </si>
  <si>
    <t>Instituto Colombiano de Bienestar Familiar</t>
  </si>
  <si>
    <t>OSCAR JAVIER MANRIQUE LADINO</t>
  </si>
  <si>
    <t>Oscar.Manrique@icbf.gov.co</t>
  </si>
  <si>
    <t>YANIRA VILLAMIL SUZUNAGA</t>
  </si>
  <si>
    <t>yanira.villamil@icbf.gov.co</t>
  </si>
  <si>
    <t>ELVIRA PINILLA MOLANO</t>
  </si>
  <si>
    <t>Elvira.Pililla@icbf.gov.co</t>
  </si>
  <si>
    <t>PATRICIA CASTELLANOS RAMIREZ</t>
  </si>
  <si>
    <t>patricia.castellanos@icbf.gov.co</t>
  </si>
  <si>
    <t>ASTRID ELIANA CÁCERES CÁRDENAS</t>
  </si>
  <si>
    <t>astrid.caceres@icbf.gov.co</t>
  </si>
  <si>
    <t>899999004:9</t>
  </si>
  <si>
    <t>Instituto Geográfico Agustín Codazzi</t>
  </si>
  <si>
    <t>Laura Moreno Moreno</t>
  </si>
  <si>
    <t>Laura.moreno@igac.gov.co</t>
  </si>
  <si>
    <t>ALEXANDER VILLAMIZAR MOLINA</t>
  </si>
  <si>
    <t>Alexander.villamizar@igac.gov.co</t>
  </si>
  <si>
    <t>ESPERANZA GARZON BERMUDEZ</t>
  </si>
  <si>
    <t>egarzon@igac.gov.co</t>
  </si>
  <si>
    <t>GUSTAVO ADOLFO MARULANDA MORALES</t>
  </si>
  <si>
    <t>direccion@igac.gov.co</t>
  </si>
  <si>
    <t>LUIS EDUARDO IBAGUE BARRERO</t>
  </si>
  <si>
    <t>luis.ibague@igac.gov.co</t>
  </si>
  <si>
    <t>899999034:1</t>
  </si>
  <si>
    <t>Servicio Nacional de Aprendizaje</t>
  </si>
  <si>
    <t>CARLOS ALFONSO MAYORGA PRIETO</t>
  </si>
  <si>
    <t>cmayorgap@sena.edu.co</t>
  </si>
  <si>
    <t>Carlos Alberto Pacheco Cervantes</t>
  </si>
  <si>
    <t>cpachecoc@sena.edu.co</t>
  </si>
  <si>
    <t>Juan Felipe Rueda García</t>
  </si>
  <si>
    <t>jruedag@sena.edu.co</t>
  </si>
  <si>
    <t>JORGE EDUARDO LONDOÑO ULLOA</t>
  </si>
  <si>
    <t>jorge.londono@sena.edu.co</t>
  </si>
  <si>
    <t>YANETH RUTH LÓPEZ CHAPARRO</t>
  </si>
  <si>
    <t>ylopez@sena.edu.co</t>
  </si>
  <si>
    <t>891800330:1</t>
  </si>
  <si>
    <t>Universidad Pedagógica y Tecnológica de Colombia</t>
  </si>
  <si>
    <t>LUIS ANGEL LARA GONZALEZ</t>
  </si>
  <si>
    <t>luisangel.lara@uptc.edu.co</t>
  </si>
  <si>
    <t>CLAUDIA RUBIELA BAEZ SORA</t>
  </si>
  <si>
    <t>control.evaluacion@uptc.edu.co</t>
  </si>
  <si>
    <t>LINA MARIA BARRERA PEREZ</t>
  </si>
  <si>
    <t>lina.barrera@uptc.edu.co</t>
  </si>
  <si>
    <t>ENRIQUE VERA LOPEZ</t>
  </si>
  <si>
    <t>rectoria@uptc.edu.co</t>
  </si>
  <si>
    <t>EDWIN LOPEZ AVILA</t>
  </si>
  <si>
    <t>edwin.lopez@uptc.edu.co</t>
  </si>
  <si>
    <t>899999068:1</t>
  </si>
  <si>
    <t>Ecopetrol S.A.</t>
  </si>
  <si>
    <t>Alfonso Camilo Barco Muñoz</t>
  </si>
  <si>
    <t>camilo.barco@ecopetrol.com.co</t>
  </si>
  <si>
    <t>Claudia Patricia Gutierrez Carrillo</t>
  </si>
  <si>
    <t>claudiapa.gutierrez@ecopetrol.com.co</t>
  </si>
  <si>
    <t>Hernando Rueda Rodriguez</t>
  </si>
  <si>
    <t>hernando.rueda@ecopetrol.com.co</t>
  </si>
  <si>
    <t>RICARDO ROA</t>
  </si>
  <si>
    <t>ricardo.roa@ecopetrol.com.co</t>
  </si>
  <si>
    <t>GINA MARCELA AGUASACO GUTIERREZ</t>
  </si>
  <si>
    <t>gina.aguasaco@ecopetrol.com.co</t>
  </si>
  <si>
    <t>EDWIN RENE VARGAS SALGADO</t>
  </si>
  <si>
    <t>edwin.vargas@co.ey.com</t>
  </si>
  <si>
    <t>800194600:3</t>
  </si>
  <si>
    <t>Corporación Colombiana de Investigación Agropecuaria</t>
  </si>
  <si>
    <t>CARMEN LEONILDE PARADA GOMEZ</t>
  </si>
  <si>
    <t>cparada@agrosavia.co</t>
  </si>
  <si>
    <t>JAIRO FONSECA GONZALEZ</t>
  </si>
  <si>
    <t>jfonseca@agrosavia.co</t>
  </si>
  <si>
    <t>MANUEL ALBERTO MERCADO ARRUNATEGUI</t>
  </si>
  <si>
    <t>mamercado@agrosavia.co</t>
  </si>
  <si>
    <t>SANDRA PASTORA GONZALEZ OSPINA</t>
  </si>
  <si>
    <t>gsandra@amezquita.com.co</t>
  </si>
  <si>
    <t>JORGE MARIO DIAZ LUENGAS</t>
  </si>
  <si>
    <t>jmdiaz@agrosavia.co</t>
  </si>
  <si>
    <t>890800128:6</t>
  </si>
  <si>
    <t>E.S.P. Central Hidroeléctrica de Caldas S.A.</t>
  </si>
  <si>
    <t>DORALBA RIVERA GONZALEZ</t>
  </si>
  <si>
    <t>doralba.rivera@chec.com.co</t>
  </si>
  <si>
    <t>SANDRA RAQUEL FORERO VEGA</t>
  </si>
  <si>
    <t>sandra.forero@chec.com.co</t>
  </si>
  <si>
    <t>UBALDO ARBOLEDA MONTES</t>
  </si>
  <si>
    <t>UBALDO.ARBOLEDA@chec.com.co</t>
  </si>
  <si>
    <t>JUAN FERNANDO PEREZ</t>
  </si>
  <si>
    <t>juan.perez.rodriguez@chec.com.co</t>
  </si>
  <si>
    <t>DIANA LIBERTAD LOPERA SANCHEZ</t>
  </si>
  <si>
    <t>diana.l.lopera.sanchez@ey.com.co</t>
  </si>
  <si>
    <t>CASTAÑO TOVAR MARTHA LIBIA</t>
  </si>
  <si>
    <t>gerenciachec@chec.com.co</t>
  </si>
  <si>
    <t>891200200:8</t>
  </si>
  <si>
    <t>E.S.P. Centrales Eléctricas de Nariño S.A.</t>
  </si>
  <si>
    <t>PEDRO ARTURO ACOSTA REVELO</t>
  </si>
  <si>
    <t>pacosta@cedenar.com.co</t>
  </si>
  <si>
    <t>OSCAR GUILLERMO PANTOJA CABRERA</t>
  </si>
  <si>
    <t>opantoja@cedenar.com.co</t>
  </si>
  <si>
    <t>IVAN EDMUNDO LOPEZ SALAZAR</t>
  </si>
  <si>
    <t>gerenciageneral@cedenar.com.co</t>
  </si>
  <si>
    <t>MONICA MARIA GOMEZ RIVERA</t>
  </si>
  <si>
    <t>mgomez@cedenar.com.co</t>
  </si>
  <si>
    <t>CAMILO ANDRES CALVO MELO</t>
  </si>
  <si>
    <t>ccalvo@dbo.com.co</t>
  </si>
  <si>
    <t>829000127:4</t>
  </si>
  <si>
    <t>Corporación Autónoma Regional del Río Grande de la Magdalena</t>
  </si>
  <si>
    <t>ALVARO JOSE REDONDO</t>
  </si>
  <si>
    <t>alvaro.redondo@cormagdalena.gov.co</t>
  </si>
  <si>
    <t>RAIMUNDO BRAVO ARNEDO</t>
  </si>
  <si>
    <t>raimundo.bravo@cormagdalena.gov.co</t>
  </si>
  <si>
    <t>FREDDYS QUINTERO MORALES</t>
  </si>
  <si>
    <t>freddy.quintero@cormagdalena.gov.co</t>
  </si>
  <si>
    <t>860002400:2</t>
  </si>
  <si>
    <t>La Previsora S.A. (Compañía de Seguros Generales)</t>
  </si>
  <si>
    <t>BENJAMIN GALAN OTALORA</t>
  </si>
  <si>
    <t>benjamin.galan@previsora.gov.co</t>
  </si>
  <si>
    <t>LUZ STELLA ROJAS DURAN</t>
  </si>
  <si>
    <t>LUZ.ROJAS@PREVISORA.GOV.CO</t>
  </si>
  <si>
    <t>DIEGO LOPEZ CORTES</t>
  </si>
  <si>
    <t>diego.lopez@previsora.gov.co</t>
  </si>
  <si>
    <t>VICTOR MANUEL RAMIREZ VARGAS</t>
  </si>
  <si>
    <t>dquiroz@bdo.com.co</t>
  </si>
  <si>
    <t>CLAUDIA MILENA SANTAMARIA</t>
  </si>
  <si>
    <t>claudia.santamaria@previsora.gov.co</t>
  </si>
  <si>
    <t>RAMON GUILLERMO ANGARITA LAMK</t>
  </si>
  <si>
    <t>RAMON.ANGARITA@PREVISORA.GOV.CO</t>
  </si>
  <si>
    <t>860525148:5</t>
  </si>
  <si>
    <t>Fiduciaria la Previsora S.A.</t>
  </si>
  <si>
    <t>CARLOS ALBERTO CRISTANCHO FREILE</t>
  </si>
  <si>
    <t>ccristancho@fiduprevisora.com.co</t>
  </si>
  <si>
    <t>MAURICIO RAMOS GORDILLO</t>
  </si>
  <si>
    <t>maramos@fiduprevisora.com.co</t>
  </si>
  <si>
    <t>CLAUDIA PATRICIA CASTAÑEDA LADINO</t>
  </si>
  <si>
    <t>ccastaneda@fiduprevisora.com.co</t>
  </si>
  <si>
    <t>ANDRES PABON SANABRIA</t>
  </si>
  <si>
    <t>apabon@fiduprevisora.com.co</t>
  </si>
  <si>
    <t>vramirez@bdo.com.co</t>
  </si>
  <si>
    <t>860042945:5</t>
  </si>
  <si>
    <t>Central de Inversiones S.A.</t>
  </si>
  <si>
    <t>CARLOS ANDRES MONTAÑEZ SILVA</t>
  </si>
  <si>
    <t>cmontanez@cisa.gov.co</t>
  </si>
  <si>
    <t>SILVERIA ASPRILLA LARA</t>
  </si>
  <si>
    <t>sasprilla@cisa.gov.co</t>
  </si>
  <si>
    <t>NICOLAS CORSO SALAMANCA</t>
  </si>
  <si>
    <t>ncorso@cisa.gov.co</t>
  </si>
  <si>
    <t>JOHANA ANDREA NIÑO RAMOS</t>
  </si>
  <si>
    <t>jnino@cisa.gov.co</t>
  </si>
  <si>
    <t>JUAN CARLOS ROMERO ACERO</t>
  </si>
  <si>
    <t>rajuan@amezquita.com.co</t>
  </si>
  <si>
    <t>830115297:6</t>
  </si>
  <si>
    <t>Ministerio de Comercio, Industria y Turismo</t>
  </si>
  <si>
    <t>RAFAEL CHAVARRO ENCISO</t>
  </si>
  <si>
    <t>rafaelc@mincit.gov.co</t>
  </si>
  <si>
    <t>DIEGO GUSTAVO FALLA FALLA</t>
  </si>
  <si>
    <t>dfalla@mincit.gov.co</t>
  </si>
  <si>
    <t xml:space="preserve">RAFAEL CHAVARRO ENCISO </t>
  </si>
  <si>
    <t>rchavarro@mincit.gov.co</t>
  </si>
  <si>
    <t>SANDRA CONSUELO ACERO MELO</t>
  </si>
  <si>
    <t>sacerom@mincit.gov.co</t>
  </si>
  <si>
    <t>LUZ NAYIBE LÓPEZ SUAREZ</t>
  </si>
  <si>
    <t>llopezs@mincit.gov.co</t>
  </si>
  <si>
    <t>830114475:6</t>
  </si>
  <si>
    <t>Ministerio del Interior</t>
  </si>
  <si>
    <t>HELMUT HERNANDEZ GOMEZ</t>
  </si>
  <si>
    <t>helmut.hernandez@mininterior.gov.co</t>
  </si>
  <si>
    <t>STELLA CAÑON RODRIGUEZ</t>
  </si>
  <si>
    <t>stella.canon@mininterior.gov.co</t>
  </si>
  <si>
    <t>MARIA BLEYDI CORTES HERRERA</t>
  </si>
  <si>
    <t>maria.cortes@mininterior.gov.co</t>
  </si>
  <si>
    <t>ARMANDO ALBERTO BENEDETTI VILLANEDA</t>
  </si>
  <si>
    <t>890900286:0</t>
  </si>
  <si>
    <t>Departamento de Antioquia</t>
  </si>
  <si>
    <t>ALBA LIBIA LOAIZA HENAO</t>
  </si>
  <si>
    <t>albalibia.loaiza@antioquia.gov.co</t>
  </si>
  <si>
    <t>LILIANA ANDREA LÓPEZ NOREÑA</t>
  </si>
  <si>
    <t>lilianaandrea.lopez@antioquia.gov.co</t>
  </si>
  <si>
    <t>ANDRES JULIAN RENDON CARDONA</t>
  </si>
  <si>
    <t>andresjulian.rendon@antioquia.gov.co</t>
  </si>
  <si>
    <t>YULY CATALINA SERNA CASTRO</t>
  </si>
  <si>
    <t>yuly.serna@antioquia.gov.co</t>
  </si>
  <si>
    <t>891800498:1</t>
  </si>
  <si>
    <t>Departamento de Boyacá</t>
  </si>
  <si>
    <t>CARLOS IVAN LOPEZ CARDENAS</t>
  </si>
  <si>
    <t>contabilidad@boyaca.gov.co</t>
  </si>
  <si>
    <t>CARLOS ANDRES AMAYA RODRIGUEZ</t>
  </si>
  <si>
    <t>Granados Castro Martha Azucena</t>
  </si>
  <si>
    <t>direccion.financiera@boyaca.gov.co</t>
  </si>
  <si>
    <t>SUAREZ GOMEZ DAVID</t>
  </si>
  <si>
    <t>asesor.controlinterno@boyaca.gov.co</t>
  </si>
  <si>
    <t>TARAZONA DUARTE RAUL ALONSO</t>
  </si>
  <si>
    <t>presupuesto@boyaca.gov.co</t>
  </si>
  <si>
    <t>890801052:1</t>
  </si>
  <si>
    <t>Departamento de Caldas</t>
  </si>
  <si>
    <t>SANDRA MARCELA OSORIO CASTELLANOS</t>
  </si>
  <si>
    <t>smosorio@caldas.gov.co</t>
  </si>
  <si>
    <t>JULIETA TORO GÓMEZ</t>
  </si>
  <si>
    <t>jtoro.dg@caldas.gov.co</t>
  </si>
  <si>
    <t>JOSE DANILO OSORIO BADILLO</t>
  </si>
  <si>
    <t>jodosorio@caldas.gov.co</t>
  </si>
  <si>
    <t>HENRY GUTIERREZ ANGEL</t>
  </si>
  <si>
    <t>hgutierreza@caldas.gov.co</t>
  </si>
  <si>
    <t>MONICA DEL PILAR GOMEZ VALLEJO</t>
  </si>
  <si>
    <t>mpgomez@caldas.gov.co</t>
  </si>
  <si>
    <t>891580016:8</t>
  </si>
  <si>
    <t>Departamento del Cauca</t>
  </si>
  <si>
    <t>NEYLA YADIRA AMU VENTE</t>
  </si>
  <si>
    <t>hacienda@cauca.gov.co</t>
  </si>
  <si>
    <t>CARLOS ALBERTO DAZA PAZ</t>
  </si>
  <si>
    <t>controlinterno@cauca.gov.co</t>
  </si>
  <si>
    <t>LUZ ANGELA REYES ORBES</t>
  </si>
  <si>
    <t>luz.reyes@cauca.gov.co</t>
  </si>
  <si>
    <t>FLOR KEIDE BOLAÑOS LOPEZ</t>
  </si>
  <si>
    <t>fkbolanos@cauca.gov.co</t>
  </si>
  <si>
    <t>JORGE OCTAVIO GUZMAN GUTIERREZ</t>
  </si>
  <si>
    <t>gobernador@cauca.gov.co</t>
  </si>
  <si>
    <t>892399999:1</t>
  </si>
  <si>
    <t>Departamento del Cesar</t>
  </si>
  <si>
    <t>Olga Lucia Iglesias Ibarra</t>
  </si>
  <si>
    <t>hacienda@cesar.gov.co</t>
  </si>
  <si>
    <t>Mery Luz Orozco Cantillo</t>
  </si>
  <si>
    <t>contabilidad@cesar.gov.co</t>
  </si>
  <si>
    <t>YEFERSON MALDONADO RODRÍGUEZ</t>
  </si>
  <si>
    <t>controlinterno@cesar.gov.co</t>
  </si>
  <si>
    <t>ELVIA MILENA SANJUAN DAVILA</t>
  </si>
  <si>
    <t>despacho@cesar.gov.co</t>
  </si>
  <si>
    <t>DELCY LEONOR CASTRO GUERRA</t>
  </si>
  <si>
    <t>presupuesto@cesar.gov.co</t>
  </si>
  <si>
    <t>899999114:0</t>
  </si>
  <si>
    <t>Departamento de Cundinamarca</t>
  </si>
  <si>
    <t>LUIS ARMANDO ROJAS QUEVEDO</t>
  </si>
  <si>
    <t>luisarmando.rojas@cundinamarca.gov.co</t>
  </si>
  <si>
    <t>YEIMY YADIRA CAÑON SALAZAR</t>
  </si>
  <si>
    <t>yeimy.canon@cundinamarca.gov.co</t>
  </si>
  <si>
    <t>YOANA MARCELA AGUIRRE TORRES</t>
  </si>
  <si>
    <t>yoana.aguirre@cundinamarca.gov.co</t>
  </si>
  <si>
    <t>JORGE EMILIO REY ANGEL</t>
  </si>
  <si>
    <t>jorge.rey@cundinamarca.gov.co</t>
  </si>
  <si>
    <t>CAROLINA ROMERO FIGUEROA</t>
  </si>
  <si>
    <t>carolina.romero@cundinamarca.gov.co</t>
  </si>
  <si>
    <t>891680010:3</t>
  </si>
  <si>
    <t>Departamento del Chocó</t>
  </si>
  <si>
    <t>RODIAN ZAPATA MACHADO</t>
  </si>
  <si>
    <t>rodianzapata@hotmail.com</t>
  </si>
  <si>
    <t>HEIDY PAOLA CÓRDOBA MENA</t>
  </si>
  <si>
    <t>infohacienda@choco.gov.co</t>
  </si>
  <si>
    <t>NUBIA CAROLINA CÓRDOBA CURI</t>
  </si>
  <si>
    <t>gobernador@choco.gov.co</t>
  </si>
  <si>
    <t>CESAR STEBER ANDRADE CORDOBA</t>
  </si>
  <si>
    <t>cesarandrade1481@hotmail.com</t>
  </si>
  <si>
    <t>YUVENNY RENTERIA SANABRIA</t>
  </si>
  <si>
    <t>yuresa1744@gmail.com</t>
  </si>
  <si>
    <t>892115015:1</t>
  </si>
  <si>
    <t>Departamento de la Guajira</t>
  </si>
  <si>
    <t>LUIS EDUARDO TORRES DIAZ</t>
  </si>
  <si>
    <t>luis.torres@laguajira.gov.co</t>
  </si>
  <si>
    <t>CARLOS ALBERTO BERMUDEZ BENJUMEA</t>
  </si>
  <si>
    <t>carlos.bermudez@laguajira.gov.co</t>
  </si>
  <si>
    <t>IBETH MARIA VALVERDE LEVETE</t>
  </si>
  <si>
    <t>ibeth.valverde@laguajira.gov.co</t>
  </si>
  <si>
    <t>JAIRO ALFONSO AGUILAR DELUQUE</t>
  </si>
  <si>
    <t>jairoaguilardeluque@laguajira.gov.co</t>
  </si>
  <si>
    <t>892000148:8</t>
  </si>
  <si>
    <t>Departamento del Meta</t>
  </si>
  <si>
    <t>HOLMAN GUTIERREZ HERMOSA</t>
  </si>
  <si>
    <t>gerenciadecontaduria@meta.gov.co</t>
  </si>
  <si>
    <t>LUZ MARY AGUIRRE RODRIGUEZ</t>
  </si>
  <si>
    <t>hacienda@meta.gov.co</t>
  </si>
  <si>
    <t>RAFAELA CORTES ZAMBRANO</t>
  </si>
  <si>
    <t>gobernadora@meta.gov.co</t>
  </si>
  <si>
    <t>LUISA FERNANDA PINEDA COLLAZOS</t>
  </si>
  <si>
    <t>controlinterno@meta.gov.co</t>
  </si>
  <si>
    <t>JAYDI ELAIKA NIETO</t>
  </si>
  <si>
    <t>800103923:8</t>
  </si>
  <si>
    <t>Departamento de Nariño</t>
  </si>
  <si>
    <t>VICENTE EDUARDO MENZA VALLEJO</t>
  </si>
  <si>
    <t>vicentemenza@narino.gov.co</t>
  </si>
  <si>
    <t>TANNIA JANNETH CHAVES CAICEDO</t>
  </si>
  <si>
    <t>controlgestion@narino.gov.co</t>
  </si>
  <si>
    <t>CRISTHIAN AGUILAR RENDON</t>
  </si>
  <si>
    <t>cristhianaguilar@narino.gov.co</t>
  </si>
  <si>
    <t>LUIS ALFONSO ESCOBAR JARAMILLO</t>
  </si>
  <si>
    <t>luisescobar2411@gmail.com</t>
  </si>
  <si>
    <t>GUSTAVO ANDRES BURBANO CORAL</t>
  </si>
  <si>
    <t>gustavoburbano@narino.gov.co</t>
  </si>
  <si>
    <t>gustavocontadorpasto@gmail.com</t>
  </si>
  <si>
    <t>800103927:7</t>
  </si>
  <si>
    <t>Departamento del Norte de Santander</t>
  </si>
  <si>
    <t>MARY LUZ LIZARAZO TELLEZ</t>
  </si>
  <si>
    <t>controlinterno@nortedesantander.gov.co</t>
  </si>
  <si>
    <t>VICTOR FIDEL SUAREZ VERGEL</t>
  </si>
  <si>
    <t>contaduria@nortedesantander.gov.co</t>
  </si>
  <si>
    <t>ADRIANA BOADA ARGUELLO</t>
  </si>
  <si>
    <t>presupuestont@nortedesantander.gov.co</t>
  </si>
  <si>
    <t>WILLIAM VILLAMIZAR LAGUADO</t>
  </si>
  <si>
    <t>gobernacion@nortedesantander.gov.co</t>
  </si>
  <si>
    <t>892280021:1</t>
  </si>
  <si>
    <t>Departamento de Sucre</t>
  </si>
  <si>
    <t>LUCY VERGARA TEJADA</t>
  </si>
  <si>
    <t>hacienda@sucre.gov.co</t>
  </si>
  <si>
    <t>DAIRO DEL CRISTO BRIEVA TUIRAN</t>
  </si>
  <si>
    <t>contabilidad@sucre.gov.co</t>
  </si>
  <si>
    <t>LUCAS IVAN AMELL BALDOVINO</t>
  </si>
  <si>
    <t>controlinternodegestion@sucre.gov.co</t>
  </si>
  <si>
    <t>LUCY INES GARCIA MONTES</t>
  </si>
  <si>
    <t>gobernador@sucre.gov.co</t>
  </si>
  <si>
    <t>HERNANDO CRISTO PEREZ MENDIVIL</t>
  </si>
  <si>
    <t>800113672:7</t>
  </si>
  <si>
    <t>Departamento del Tolima</t>
  </si>
  <si>
    <t>WILLINGTON SANCHEZ ALBARRACIN</t>
  </si>
  <si>
    <t>direccionfinancieradecontabilidad@tolima.gov.co</t>
  </si>
  <si>
    <t>ADRIANA MAGALI MATIZ VARGAS</t>
  </si>
  <si>
    <t>contactenos@tolima.gov.co</t>
  </si>
  <si>
    <t>CLAUDIA VIVIANA ALVAREZ QUINTERO</t>
  </si>
  <si>
    <t>ARMANDO LEON BARROS FRAGOZO</t>
  </si>
  <si>
    <t>controlinterno@tolima.gov.co</t>
  </si>
  <si>
    <t>ROCIO ARIAS SILVA</t>
  </si>
  <si>
    <t>rocio.arias@tolima.gov.co</t>
  </si>
  <si>
    <t>890399029:5</t>
  </si>
  <si>
    <t>Departamento del Valle del Cauca</t>
  </si>
  <si>
    <t>MARIA VICTORIA MACHADO ANAYA</t>
  </si>
  <si>
    <t>mmachado@valledelcauca.gov.co</t>
  </si>
  <si>
    <t>YAMILE HERNANDEZ CORTES</t>
  </si>
  <si>
    <t>yamilehc01@gmail.com</t>
  </si>
  <si>
    <t>CESAR MANCILLA RODRIGUEZ</t>
  </si>
  <si>
    <t>cmancilla@valledelcauca.gov.co</t>
  </si>
  <si>
    <t>DILIAN FRANCISCA TORO TORRES</t>
  </si>
  <si>
    <t>Ruben Alonso Arteaga Ortegon</t>
  </si>
  <si>
    <t>rarteaga@valledelcauca.gov.co</t>
  </si>
  <si>
    <t>800102838:5</t>
  </si>
  <si>
    <t>Departamento de Arauca</t>
  </si>
  <si>
    <t>FREDDY ENRIQUE ESPINOSA MUÑOZ</t>
  </si>
  <si>
    <t>contabilidad@arauca.gov.co</t>
  </si>
  <si>
    <t>NORMA DUQUE RODRIGUEZ</t>
  </si>
  <si>
    <t>controlinterno@arauca.gov.co</t>
  </si>
  <si>
    <t>RENSON JESUS MARTINEZ PRADA</t>
  </si>
  <si>
    <t>gestiondespacho@arauca.gov.co</t>
  </si>
  <si>
    <t>DIEGO MIGUEL GÓMEZ CÓRODOBA</t>
  </si>
  <si>
    <t>presupuestohacienda@arauca.gov.co</t>
  </si>
  <si>
    <t>892099216:6</t>
  </si>
  <si>
    <t>Departamento de Casanare</t>
  </si>
  <si>
    <t>DORIS AMANDA SUAREZ</t>
  </si>
  <si>
    <t>hacienda@casanare.gov.co</t>
  </si>
  <si>
    <t>FRANCESCA MIRANDA GUZMAN</t>
  </si>
  <si>
    <t>contabilidad@casanare.gov.co</t>
  </si>
  <si>
    <t>DORA INES OJEDA RODRIGUEZ</t>
  </si>
  <si>
    <t>controlinterno@casanare.gov.co</t>
  </si>
  <si>
    <t>CESAR AUGUSTO ORTIZ ZORRO</t>
  </si>
  <si>
    <t>despacho@casanare.gov.co</t>
  </si>
  <si>
    <t>SONIA PATRICIA RIOS JIMENEZ</t>
  </si>
  <si>
    <t>presupuesto@casanare.gov.co</t>
  </si>
  <si>
    <t>800094164:4</t>
  </si>
  <si>
    <t>Departamento del Putumayo</t>
  </si>
  <si>
    <t>NIDIANA AMPARO MEDINA CHAMORRO</t>
  </si>
  <si>
    <t>amparo.medina@putumayo.gov.co</t>
  </si>
  <si>
    <t>JHON GABRIEL MOLINA ACOSTA</t>
  </si>
  <si>
    <t>jhonmolina.gobernador@putumayo.gov.co</t>
  </si>
  <si>
    <t>NATALY VIVIANA MELO MACHABAJOY</t>
  </si>
  <si>
    <t>nataly.melo@putumayo.gov.co</t>
  </si>
  <si>
    <t>GILBERTO PARDO LOPEZ</t>
  </si>
  <si>
    <t>controlinternodegestion@putumayo.gov.co</t>
  </si>
  <si>
    <t>CLAUDIA CARMENZA GARCIA</t>
  </si>
  <si>
    <t>claudia.garcia@putumayo.gov.co</t>
  </si>
  <si>
    <t>892400038:2</t>
  </si>
  <si>
    <t>Departamento del Archipiélago de San Andrés, Providencia y Santa Catalina</t>
  </si>
  <si>
    <t>CHARLES CLIFFORD LIVINGSTON LIVINGSTON</t>
  </si>
  <si>
    <t>clivingston@sanandres.gov.co</t>
  </si>
  <si>
    <t>WILLIAM AUSTIN ARCHBOLD</t>
  </si>
  <si>
    <t>controlinternodegestion@sanandres.gov.co</t>
  </si>
  <si>
    <t>ELKIN JOSE GRAU ROJANO</t>
  </si>
  <si>
    <t>egrau@sanandres.gov.co</t>
  </si>
  <si>
    <t>ADRY CRISTINA REEVES POMARE</t>
  </si>
  <si>
    <t>areeves@sanandres.gov.co</t>
  </si>
  <si>
    <t>NICOLAS IVAN GALLARDO VASQUEZ</t>
  </si>
  <si>
    <t>gobernador@sanandres.gov.co</t>
  </si>
  <si>
    <t>899999336:9</t>
  </si>
  <si>
    <t>Departamento del Amazonas</t>
  </si>
  <si>
    <t>JOHN HAROLD PEÑA LOPEZ</t>
  </si>
  <si>
    <t>Hacienda@amazonas.gov.co</t>
  </si>
  <si>
    <t>LUZ MERY MUÑOZ MONTEIRO</t>
  </si>
  <si>
    <t>contabilidad@amazonas.gov.co</t>
  </si>
  <si>
    <t>AMPARO DEL SOCORRO LOZADA PINEDO</t>
  </si>
  <si>
    <t>controlinterno@amazonas.gov.co</t>
  </si>
  <si>
    <t>OSCAR ENRIQUE SANCHEZ  GUERRERO</t>
  </si>
  <si>
    <t>despacho@amazonas.gov.co</t>
  </si>
  <si>
    <t>ROBINSON ALEXANDER BEJARANO BASTIDAS</t>
  </si>
  <si>
    <t>presupuesto@amazonas.gov.co</t>
  </si>
  <si>
    <t>892099149:0</t>
  </si>
  <si>
    <t>Departamento del Guainía</t>
  </si>
  <si>
    <t>FREDY DUBERNEY PAEZ TOLOZA</t>
  </si>
  <si>
    <t>secretariahacienda@guainia.gov.co</t>
  </si>
  <si>
    <t>LUIS FELIPE VELAZQUEZ ALVAREZ</t>
  </si>
  <si>
    <t>controlinterno@guainia.gov.co</t>
  </si>
  <si>
    <t>LUIS ALBERTO MARTINEZ MARTINEZ</t>
  </si>
  <si>
    <t>contadorgobernacion@guainia.gov.co</t>
  </si>
  <si>
    <t>ANA PATRICIA MANCERA SANCHEZ</t>
  </si>
  <si>
    <t>@</t>
  </si>
  <si>
    <t>ARNULFO RIVERA NARANJO</t>
  </si>
  <si>
    <t>gobernador@guainia.gov.co</t>
  </si>
  <si>
    <t>800103196:1</t>
  </si>
  <si>
    <t>Departamento del Guaviare</t>
  </si>
  <si>
    <t>ELIZABETH ROJAS SANCHEZ</t>
  </si>
  <si>
    <t>hacienda@guaviare.gov.co</t>
  </si>
  <si>
    <t>CAMILO ANTONIO TORRES OROZCO</t>
  </si>
  <si>
    <t>contabilidad@guaviare.gov.co</t>
  </si>
  <si>
    <t>YENNY ALEJANDRA REYES MELO</t>
  </si>
  <si>
    <t>controlgestion@guaviare.gov.co</t>
  </si>
  <si>
    <t>YEISON FERNEY ROJAS MARTINEZ</t>
  </si>
  <si>
    <t>gobernacion@guaviare.gov.co</t>
  </si>
  <si>
    <t>NESTOR ALVARO RESTREPO BENJUMEA</t>
  </si>
  <si>
    <t>presupuesto@guaviare.gov.co</t>
  </si>
  <si>
    <t>845000021:0</t>
  </si>
  <si>
    <t>Departamento del Vaupés</t>
  </si>
  <si>
    <t>EDUAR MAURICIO VARGAS PINZON</t>
  </si>
  <si>
    <t>contabilidad@vaupes.gov.co</t>
  </si>
  <si>
    <t>DIEGO ALEXANDER TORRES URDANETA</t>
  </si>
  <si>
    <t>secretariadehacienda@vaupes.gov.co</t>
  </si>
  <si>
    <t>LUIS ALFREDO GUTIERREZ GARCIA</t>
  </si>
  <si>
    <t>gobernador@vaupes.gov.co</t>
  </si>
  <si>
    <t>ZULMA ROCIO GARCIA VÉLEZ</t>
  </si>
  <si>
    <t>control_interno_administrativo@vaupes.gov.co</t>
  </si>
  <si>
    <t>CLARA CONSTANZA PEREZ ATTAMA</t>
  </si>
  <si>
    <t>presupuesto@vaupes.gov.co</t>
  </si>
  <si>
    <t>800094067:8</t>
  </si>
  <si>
    <t>Departamento del Vichada</t>
  </si>
  <si>
    <t>DAVID GAITÁN PÉREZ</t>
  </si>
  <si>
    <t>contabilidad@vichada.gov.co</t>
  </si>
  <si>
    <t>YENNY TATIANA BUSTOS AZABACHE</t>
  </si>
  <si>
    <t>jefedehacienda@vichada.gov.co</t>
  </si>
  <si>
    <t>HECSON ALEXIS BENITO CASTRO</t>
  </si>
  <si>
    <t>despacho@vichada.gov.co</t>
  </si>
  <si>
    <t>890980040:8</t>
  </si>
  <si>
    <t>Universidad de Antioquia</t>
  </si>
  <si>
    <t>MARTA MILENA OCHOA GALEANO</t>
  </si>
  <si>
    <t>jdivisionfinanciera@udea.edu.co</t>
  </si>
  <si>
    <t>LUZ MARYORY GÓMEZ POSADA</t>
  </si>
  <si>
    <t>auditoriainstitucional@udea.edu.co</t>
  </si>
  <si>
    <t>CARLOS ANDRES ESPINAL</t>
  </si>
  <si>
    <t>contabilidad@udea.edu.co</t>
  </si>
  <si>
    <t>JHON ENRIQUE QUICENO QUERUBÍN</t>
  </si>
  <si>
    <t>enrique.quiceno@udea.edu.co</t>
  </si>
  <si>
    <t>JOHN JAIRO ARBOLEDA CESPEDES</t>
  </si>
  <si>
    <t>rector@udea.edu.co</t>
  </si>
  <si>
    <t>890980136:6</t>
  </si>
  <si>
    <t>Politécnico Colombiano Jaime Isaza Cadavid</t>
  </si>
  <si>
    <t>GLORIA EDITH BACCA TEJADA</t>
  </si>
  <si>
    <t>contabilidad@elpoli.edu.co</t>
  </si>
  <si>
    <t>JAIRO ALEXANDER OSORIO SARAZ</t>
  </si>
  <si>
    <t>rectoria@elpoli.edu.co</t>
  </si>
  <si>
    <t>CLAUDIA CRISTINA VANEGAS ESCOBAR</t>
  </si>
  <si>
    <t>financiera@elpoli.edu.co</t>
  </si>
  <si>
    <t>FLORA JIMENEZ MARIN</t>
  </si>
  <si>
    <t>controli@elpoli.edu.co</t>
  </si>
  <si>
    <t>JESÚS EFREN MARULANDA CARMONA</t>
  </si>
  <si>
    <t>jemarulanda@elpoli.edu.co</t>
  </si>
  <si>
    <t>890399010:6</t>
  </si>
  <si>
    <t>Universidad del Valle</t>
  </si>
  <si>
    <t>OSCAR FLOREZ TRUJILLO</t>
  </si>
  <si>
    <t>oscar.florez@correounivalle.edu.co</t>
  </si>
  <si>
    <t>ALEXANDRA COLLAZOS MILLAN</t>
  </si>
  <si>
    <t>alexandra.collazos@correounivalle.edu.co</t>
  </si>
  <si>
    <t>MARIA PATRICIA RESTREPO LOPEZ</t>
  </si>
  <si>
    <t>maria.restrepo@correounivalle.edu.co</t>
  </si>
  <si>
    <t>GUILLERMO MURILLO VARGAS</t>
  </si>
  <si>
    <t>rector@correounivalle.edu.co</t>
  </si>
  <si>
    <t>JHON JAIRO GALVES JARAMILLO</t>
  </si>
  <si>
    <t>jhon.galvez@correounivalle.edu.co</t>
  </si>
  <si>
    <t>890304155:8</t>
  </si>
  <si>
    <t>E.S.E. Hospital Psiquiátrico Universitario San Isidro - Cali</t>
  </si>
  <si>
    <t>PAUL PARRAGA CASTRO</t>
  </si>
  <si>
    <t>paulparraga@hotmail.com</t>
  </si>
  <si>
    <t>financiero@psiquiatricocali.gov.co</t>
  </si>
  <si>
    <t>MARTHA CECILIA VALDES JIMENEZ</t>
  </si>
  <si>
    <t>controlinterno@psiquiatricocali.gov.co</t>
  </si>
  <si>
    <t>TATIANA VILLADA MUNERA</t>
  </si>
  <si>
    <t>tatiana.vm@kreston.co</t>
  </si>
  <si>
    <t>MARIA FERNANDA BURGOS CASTILLO</t>
  </si>
  <si>
    <t>gerencia@psiquiatricocali.gov.co</t>
  </si>
  <si>
    <t>890501510:4</t>
  </si>
  <si>
    <t>Universidad de Pamplona</t>
  </si>
  <si>
    <t>FARID RAFAEL VILLALBA TAMBORDA</t>
  </si>
  <si>
    <t>seccontabi@unipamplona.edu.co</t>
  </si>
  <si>
    <t>IVALDO TORRES CHAVEZ</t>
  </si>
  <si>
    <t>rectoria@unipamplona.edu.co</t>
  </si>
  <si>
    <t>viceadmi@unipamplona.edu.co</t>
  </si>
  <si>
    <t>YESSICA YOVANNA MARQUEZ AMAYA</t>
  </si>
  <si>
    <t>oficontrol@unipamplona.edu.co</t>
  </si>
  <si>
    <t>891900356:1</t>
  </si>
  <si>
    <t>E.S.E. Hospital Santander - Caicedonia</t>
  </si>
  <si>
    <t>NELSON CARVAJAL GARCIA</t>
  </si>
  <si>
    <t>contabilidadhospitalsantander@gmail.com</t>
  </si>
  <si>
    <t>luz stella lopez osorio</t>
  </si>
  <si>
    <t>hospitalsantander@gmail.com</t>
  </si>
  <si>
    <t>CARLOS ALBERTO AGUDELO BEDOYA</t>
  </si>
  <si>
    <t>LUCIANO CARDONA BARBOSA</t>
  </si>
  <si>
    <t>gerenciahospitalsantander@gmail.com</t>
  </si>
  <si>
    <t>890680062:2</t>
  </si>
  <si>
    <t>Universidad de Cundinamarca</t>
  </si>
  <si>
    <t>CATHERINE NINOSKA GUEVARA GARZON</t>
  </si>
  <si>
    <t>direccionfinancieraaunclic@ucundinamarca.edu.co</t>
  </si>
  <si>
    <t>ADRIANA DEL CARMEN MORALEZ FUNEZ</t>
  </si>
  <si>
    <t>adelcarmenmorales@ucundinamarca.edu.co</t>
  </si>
  <si>
    <t>CAROLINA GOMEZ FONTECHA</t>
  </si>
  <si>
    <t>controlinterno@ucundinamarca.edu.co</t>
  </si>
  <si>
    <t>ADRIANO MUÑOZ BARRERA</t>
  </si>
  <si>
    <t>rectoria@ucundinamarca.edu.co</t>
  </si>
  <si>
    <t>NELLY PILAR UBAQUE GUTIERREZ</t>
  </si>
  <si>
    <t>presupuesto@ucundinamarca.edu.co</t>
  </si>
  <si>
    <t>890201213:4</t>
  </si>
  <si>
    <t>Universidad Industrial de Santander</t>
  </si>
  <si>
    <t>EFRAÍN ALBERTO SANMIGUEL ACEVEDO</t>
  </si>
  <si>
    <t>easanmi@uis.edu.co</t>
  </si>
  <si>
    <t>GLORIA PATRICIA PORRAS ROJAS</t>
  </si>
  <si>
    <t>gloripor@uis.edu.co</t>
  </si>
  <si>
    <t>FRANCISCO JAVIER ACEVEDO</t>
  </si>
  <si>
    <t>fjaceved@uis.edu.co</t>
  </si>
  <si>
    <t>LIBIA ESPERANZA ORTIZ MENESES</t>
  </si>
  <si>
    <t>contab@uis.edu.co</t>
  </si>
  <si>
    <t>HERNÁN PORRAS DÍAZ</t>
  </si>
  <si>
    <t>rectoria@uis.edu.co</t>
  </si>
  <si>
    <t>892115029:4</t>
  </si>
  <si>
    <t>Universidad de la Guajira</t>
  </si>
  <si>
    <t>BORIS ROMERO MORA</t>
  </si>
  <si>
    <t>borisromero@uniguajira.edu.co</t>
  </si>
  <si>
    <t>ELSA LUZ MOSCOTE BOLAÑO</t>
  </si>
  <si>
    <t>contabilidad@uniguajira.edu.co</t>
  </si>
  <si>
    <t>YAIRINA IDELKA PALMEZANO IBARRA</t>
  </si>
  <si>
    <t>controlinterno@uniguajira.edu.co</t>
  </si>
  <si>
    <t>CARLOS ARTURO ROBLES JULIO</t>
  </si>
  <si>
    <t>rectoria@uniguajira.edu.co</t>
  </si>
  <si>
    <t>RENSO JOSE JULIO IBAÑEZ</t>
  </si>
  <si>
    <t>presupuesto@uniguajira.edu.co</t>
  </si>
  <si>
    <t>891480027:1</t>
  </si>
  <si>
    <t>La Virginia</t>
  </si>
  <si>
    <t>LEIDY CAROLINA GRAJALES</t>
  </si>
  <si>
    <t>contadora@lavirginia-risaralda.gov.co</t>
  </si>
  <si>
    <t>NORMA PATRICIA BENAVIDEZ LOPEZ</t>
  </si>
  <si>
    <t>controlinterno@lavirginia-risaralda.gov</t>
  </si>
  <si>
    <t>JUAN CARLOS BOTERO BARON</t>
  </si>
  <si>
    <t>despacho@lavirginia-risaralda.gov.co</t>
  </si>
  <si>
    <t>DIANA MARIA AGUDELO MEJIA</t>
  </si>
  <si>
    <t>hacienda@lavirginia-risaralda.gov.co</t>
  </si>
  <si>
    <t>890905211:1</t>
  </si>
  <si>
    <t>Distrito Especial de Ciencia, Tecnología e Innovación de Medellín</t>
  </si>
  <si>
    <t>Francisco Javier Hernández</t>
  </si>
  <si>
    <t>franciscoj.hernandez@medellin.gov.co</t>
  </si>
  <si>
    <t>Maria Victoria Martinez Zapata</t>
  </si>
  <si>
    <t>victoria.martinez@medellin.gov.co</t>
  </si>
  <si>
    <t>Mauricio Cano Gutiérrez</t>
  </si>
  <si>
    <t>mauricio.gutierrez@medellin.gov.co</t>
  </si>
  <si>
    <t>Federico Gutierrez Zuluaga</t>
  </si>
  <si>
    <t>federico.gutierrez@medellin.gov.co</t>
  </si>
  <si>
    <t>FRANCISCO JAVIER HERNANDEZ</t>
  </si>
  <si>
    <t>899999061:9</t>
  </si>
  <si>
    <t>Bogotá D.C.</t>
  </si>
  <si>
    <t>MARCELA VICTORIA HERNANDEZ ROMEROIO</t>
  </si>
  <si>
    <t>mvhernandez@shd.gov.co</t>
  </si>
  <si>
    <t>AURA CATALINA MARTINEZ</t>
  </si>
  <si>
    <t>acmartinez@shd.gov.co</t>
  </si>
  <si>
    <t>YESID PARRA VERA</t>
  </si>
  <si>
    <t>yparra@shd.gov.co</t>
  </si>
  <si>
    <t>MARCELA VICTORIA HERNANDEZ ROMERO</t>
  </si>
  <si>
    <t>CARLOS FERNANDO GALÁN PACHÓN</t>
  </si>
  <si>
    <t>cfgalan@alcaldiabogota.gov.co</t>
  </si>
  <si>
    <t>890801053:7</t>
  </si>
  <si>
    <t>Manizales</t>
  </si>
  <si>
    <t>MARIA DULFAY GRANADA GIRALDO</t>
  </si>
  <si>
    <t>maria.granada@manizales.gov.co</t>
  </si>
  <si>
    <t>CARLOS GUILLERMO ARISTIZABAL RODRIGUEZ</t>
  </si>
  <si>
    <t>carlos.aristizabal@manizales.gov.co</t>
  </si>
  <si>
    <t>GLORIA MARLENY ALVAREZ VASCO</t>
  </si>
  <si>
    <t>controlinterno.alcaldia@manizales.gov.co</t>
  </si>
  <si>
    <t>JORGE EDUARDO ROJAS GIRALDO</t>
  </si>
  <si>
    <t>contabilidad@manizales.gov.co</t>
  </si>
  <si>
    <t>OSCAR DIEGO ARANGO</t>
  </si>
  <si>
    <t>oscar.arango@manizales.gov.co</t>
  </si>
  <si>
    <t>891180009:1</t>
  </si>
  <si>
    <t>Neiva</t>
  </si>
  <si>
    <t>LEIDY YULIETH PEREA RAMIREZ</t>
  </si>
  <si>
    <t>leidy.perea@alcaldianeiva.gov.co</t>
  </si>
  <si>
    <t>LUZ ANGELA NARVAEZ CERQUERA</t>
  </si>
  <si>
    <t>lidercontabilidad@alcaldianeiva.gov.co</t>
  </si>
  <si>
    <t>MARIBEL CALDERON ROSERO</t>
  </si>
  <si>
    <t>maribel.calderon@alcaldianeiva.gov.co</t>
  </si>
  <si>
    <t>RAUL DELGADO SOTO</t>
  </si>
  <si>
    <t>raul.delgado@alcaldianeiva.gov.co</t>
  </si>
  <si>
    <t>GERMAN CASAGUA BONILLA</t>
  </si>
  <si>
    <t>secretariadehacienda@alcaldianeiva.gov.co</t>
  </si>
  <si>
    <t>892115007:2</t>
  </si>
  <si>
    <t>Riohacha</t>
  </si>
  <si>
    <t>CASTULO BUSTAMANTE FERNANDEZ</t>
  </si>
  <si>
    <t>Financiera@riohacha-laguajira.gov.co</t>
  </si>
  <si>
    <t>ADIELA HINOJOSA RUDAS</t>
  </si>
  <si>
    <t>controlinterno@riohacha-laguajira.gov.co</t>
  </si>
  <si>
    <t>YELNIS MANUELA MEJIA CORDOBA</t>
  </si>
  <si>
    <t>presupuesto@riohacha-laguajira.gov.co</t>
  </si>
  <si>
    <t>GENARO DAVID REDONDO CHOLES</t>
  </si>
  <si>
    <t>despachoalcalde@riohacha-laguajira.gov.co</t>
  </si>
  <si>
    <t>YURAIMA ESPERANZA LINDO PINTO</t>
  </si>
  <si>
    <t>contabilidad@riohacha-laguajira.gov.co</t>
  </si>
  <si>
    <t>892099324:3</t>
  </si>
  <si>
    <t>Villavicencio</t>
  </si>
  <si>
    <t>JOSIMAR BRAYN LOPEZ BURGOS</t>
  </si>
  <si>
    <t>contabilidad@villavicencio.gov.co</t>
  </si>
  <si>
    <t>CESAR ALBERTO RODRIGUEZ PARAMO</t>
  </si>
  <si>
    <t>hacienda@villavicencio.gov.co</t>
  </si>
  <si>
    <t>ALFONSO ALVARADO LOPEZ</t>
  </si>
  <si>
    <t>alcalde.villavicencio@hotmail.com</t>
  </si>
  <si>
    <t>SONIA DOLORES REY RUIZ</t>
  </si>
  <si>
    <t>controlinternovillavicencio@gmail.com</t>
  </si>
  <si>
    <t>LINA MARIA VALLEJO</t>
  </si>
  <si>
    <t>presupuesto@villavicencio.gov.co</t>
  </si>
  <si>
    <t>ALEXANDER BAQUERO SANABRIA</t>
  </si>
  <si>
    <t>alcaldia@villavicencio.gov.co</t>
  </si>
  <si>
    <t>800102504:0</t>
  </si>
  <si>
    <t>Arauca</t>
  </si>
  <si>
    <t>LUISA FERNANDA GALLEGO SOTO</t>
  </si>
  <si>
    <t>contabilidad@arauca-arauca.gov.co</t>
  </si>
  <si>
    <t>YOMY VANESSA ESPINEL DURAN</t>
  </si>
  <si>
    <t>hacienda@arauca-arauca.gov.co</t>
  </si>
  <si>
    <t>Ignacio Rico Gualteros</t>
  </si>
  <si>
    <t>controlinterno@arauca-arauca.gov.co</t>
  </si>
  <si>
    <t>ROOSVET ALBERTO ROJAS URIBE</t>
  </si>
  <si>
    <t>presupuesto@arauca-arauca.gov.co</t>
  </si>
  <si>
    <t>JUAN ALFREDO QUENZA RAMOS</t>
  </si>
  <si>
    <t>alcalde@arauca-arauca.gov.co</t>
  </si>
  <si>
    <t>892001457:3</t>
  </si>
  <si>
    <t>Acacías</t>
  </si>
  <si>
    <t>ALDEMAR ARMANDO BAQUERO BONILLA</t>
  </si>
  <si>
    <t>financiera@acacias.gov.co</t>
  </si>
  <si>
    <t>ARMANDO CABRERA CALDERÓN</t>
  </si>
  <si>
    <t>contador@acacias.gov.co</t>
  </si>
  <si>
    <t>DORA PATRICIA MORENO REYES</t>
  </si>
  <si>
    <t>controlinterno@acacias.gov.co</t>
  </si>
  <si>
    <t>CARLOS JULIO PLATA BECERRA</t>
  </si>
  <si>
    <t>alcaldia@acacias.gov.co</t>
  </si>
  <si>
    <t>CARLOS JOHANY GONZÁLEZ GÓNGORA</t>
  </si>
  <si>
    <t>presupuesto@acacias.gov.co</t>
  </si>
  <si>
    <t>891801268:7</t>
  </si>
  <si>
    <t>Villa de Leyva</t>
  </si>
  <si>
    <t>QUINTERO CARDENALUZ HERMINDA QUINTS</t>
  </si>
  <si>
    <t>hacienda@villadeleyva-boyaca.gov.co</t>
  </si>
  <si>
    <t>ILMA TERESA BUITRAGO DELEGUIZAMON</t>
  </si>
  <si>
    <t>ilmatbuitrago@yahoo.es</t>
  </si>
  <si>
    <t>VICTOR ALFONSO GAMBOA CHAPARRO</t>
  </si>
  <si>
    <t>LUZ HERMINDA QUINTERO CARDENAS</t>
  </si>
  <si>
    <t>890399045:3</t>
  </si>
  <si>
    <t>Buenaventura</t>
  </si>
  <si>
    <t>DAYAN FANERY VALENCIA OROBIO</t>
  </si>
  <si>
    <t>contabilidad@buenaventura.gov.co</t>
  </si>
  <si>
    <t>CENEIDA CAICEDO RIASCOS</t>
  </si>
  <si>
    <t>dir_financiero@buenaventura.gov.co</t>
  </si>
  <si>
    <t>LIGIA DEL CARMEN CORDOBA MARTINEZ</t>
  </si>
  <si>
    <t>alcalde@buenaventura.gov.co</t>
  </si>
  <si>
    <t>RIASCOS MENESES LIBARDO</t>
  </si>
  <si>
    <t>dir_controlinterno@buenaventura.gov.co</t>
  </si>
  <si>
    <t>BETANCOURT QUIÑONES JOSE EDILBERTO</t>
  </si>
  <si>
    <t>presupuesto@buenaventura.gov.co</t>
  </si>
  <si>
    <t>800012873:7</t>
  </si>
  <si>
    <t>Tauramena.</t>
  </si>
  <si>
    <t>MARIA NAIDU HERNANDEZ VARGAS</t>
  </si>
  <si>
    <t>hacienda@tauramena-casanare.gov.co</t>
  </si>
  <si>
    <t>NELCY MARTÍNEZ ZORRO</t>
  </si>
  <si>
    <t>contabilidad@tauramena-casanare.gov.co</t>
  </si>
  <si>
    <t>LEIDY JOHANA AVILA BUITRAGO</t>
  </si>
  <si>
    <t>controlinterno@tauramena-casanare.gov.co</t>
  </si>
  <si>
    <t>JAVIER AUGUSTO ALVAREZ ALFONSO</t>
  </si>
  <si>
    <t>despachoalcalde@tauramena-casanare.gov.co</t>
  </si>
  <si>
    <t>ENRIQUE DEJESUS ACOSTA URREGO</t>
  </si>
  <si>
    <t>presupuesto@tauramena-casanare.gov.co</t>
  </si>
  <si>
    <t>891900353:1</t>
  </si>
  <si>
    <t>Bugalagrande</t>
  </si>
  <si>
    <t>GUSTAVO ADOLFO MEJIA</t>
  </si>
  <si>
    <t>hacienda@bugalagrande-valle.gov.co</t>
  </si>
  <si>
    <t>OMAR ANDRES OCAMPO ZULUAGA</t>
  </si>
  <si>
    <t>contabilidad@bugalagrande-valle.gov.co</t>
  </si>
  <si>
    <t>GUSTAVO ADOLFO MEJIA GONZALEZ</t>
  </si>
  <si>
    <t>controlinterno@bugalagrande-valle.gov.co</t>
  </si>
  <si>
    <t>JORGE ELIECER ROJAS</t>
  </si>
  <si>
    <t>alcaldia@bugalagrande-valle.gov.co</t>
  </si>
  <si>
    <t>ANGELINA CAICEDO YUSTI</t>
  </si>
  <si>
    <t>899999428:8</t>
  </si>
  <si>
    <t>Tocancipá</t>
  </si>
  <si>
    <t>JAIRO AUGUSTO MERCHAN QUINTANA</t>
  </si>
  <si>
    <t>jairo.merchan@tocancipa.gov.co</t>
  </si>
  <si>
    <t>ANGEE ASTRID RODRIGUEZ GONZALEZ</t>
  </si>
  <si>
    <t>angee.rodriguez@tocancipa.gov.co</t>
  </si>
  <si>
    <t>SANDRA MILENA RUIZ MONCADA</t>
  </si>
  <si>
    <t>sandra.ruiz@tocancipa.gov.co</t>
  </si>
  <si>
    <t>WALFRANDO ADOLFO FORERO BEJARANO</t>
  </si>
  <si>
    <t>alcaldia@tocancipa.gov.co</t>
  </si>
  <si>
    <t>891380007:3</t>
  </si>
  <si>
    <t>Palmira</t>
  </si>
  <si>
    <t>MARIA CONSUELO MACHADO GRANADA</t>
  </si>
  <si>
    <t>maria.machado@palmira.gov.co</t>
  </si>
  <si>
    <t>JOSE GUILLERMO ESPINOSA PALOMINO</t>
  </si>
  <si>
    <t>jose.espinosa@palmira.gov.co</t>
  </si>
  <si>
    <t>GUSTAVO ADOLFO HOYOS SEGOVIA</t>
  </si>
  <si>
    <t>gustavo.hoyos@palmira.gov.co</t>
  </si>
  <si>
    <t>VICTOR MANUEL RAMOS VERGARA</t>
  </si>
  <si>
    <t>victor.ramos@palmira.gov.co</t>
  </si>
  <si>
    <t>MARIA EUGENIA FIGUEROA VELEZ</t>
  </si>
  <si>
    <t>maria.figueroa@palmira.gov.co</t>
  </si>
  <si>
    <t>890980447:1</t>
  </si>
  <si>
    <t>Caldas - Antioquia</t>
  </si>
  <si>
    <t>JULIETH RIOS ZAPATA</t>
  </si>
  <si>
    <t>financiera@caldasantioquia.gov.co</t>
  </si>
  <si>
    <t>CARLOS MARIO HENAO VELEZ</t>
  </si>
  <si>
    <t>control.interno@caldasantioquia.gov.co</t>
  </si>
  <si>
    <t>YESSI FERNANDA GIL GUTIERREZ</t>
  </si>
  <si>
    <t>contabilidad@caldasantioquia.gov.co</t>
  </si>
  <si>
    <t>JORGE MARIO RENDON VELEZ</t>
  </si>
  <si>
    <t>alcaldia@caldasantioquia.gov.co</t>
  </si>
  <si>
    <t>891380038:1</t>
  </si>
  <si>
    <t>Candelaria - Valle del Cauca</t>
  </si>
  <si>
    <t>WILMER VALENCIA VILLABONA</t>
  </si>
  <si>
    <t>hacienda@candelaria-valle.gov.co</t>
  </si>
  <si>
    <t>CARLOS ALBERTO SUAREZ</t>
  </si>
  <si>
    <t>controlinterno@candelaria-valle.gov.co</t>
  </si>
  <si>
    <t>GESSICA VALLEJO VALENCIA</t>
  </si>
  <si>
    <t>alcaldia@candelaria-valle.gov.co</t>
  </si>
  <si>
    <t>EDINSON TOMAS QUINTERO VENTÉ</t>
  </si>
  <si>
    <t>contabilidad@candelaria-valle.gov.co</t>
  </si>
  <si>
    <t>892099475:7</t>
  </si>
  <si>
    <t>Villanueva - Casanare</t>
  </si>
  <si>
    <t>MARTHA VIVIANA RODRIGUEZ PEDRAZA</t>
  </si>
  <si>
    <t>maviviana1983@hotmail.com</t>
  </si>
  <si>
    <t>YURNEY DAZA LINARES</t>
  </si>
  <si>
    <t>dazalinares@gmail.com</t>
  </si>
  <si>
    <t>LUIS JAIME SANCHEZ SALDARRIAGA</t>
  </si>
  <si>
    <t>controlinterno@villanueva-casanare.gov.co</t>
  </si>
  <si>
    <t>HECTOR FERNANDO VIZCAINO CAGUEÑO</t>
  </si>
  <si>
    <t>tesoreria@villanueva-casanare.gov.co</t>
  </si>
  <si>
    <t>ESPERANZA TORRES SANABRIA</t>
  </si>
  <si>
    <t>esperanzatorressanabria@gmail.com</t>
  </si>
  <si>
    <t>890801137:7</t>
  </si>
  <si>
    <t>Pensilvania</t>
  </si>
  <si>
    <t>MILLAN LOPEZ LONDOÑO</t>
  </si>
  <si>
    <t>haciendapensilvania@gmail.com</t>
  </si>
  <si>
    <t>JUAN PABLO HERRERA ARCE</t>
  </si>
  <si>
    <t>jupabloh@hotmail.co</t>
  </si>
  <si>
    <t>GLORIA INÉS GARCIA MARULANDA</t>
  </si>
  <si>
    <t>gloria.garciamarulanda780@gmail.com</t>
  </si>
  <si>
    <t>MILLÁN LOPEZ LONDOÑO</t>
  </si>
  <si>
    <t>millanlopez@yahoo.com</t>
  </si>
  <si>
    <t>JESUS IVAN OSPINA ATEHORTUA</t>
  </si>
  <si>
    <t>hacienda@pensilvania-caldas.gov.co</t>
  </si>
  <si>
    <t>891501292:7</t>
  </si>
  <si>
    <t>Caloto</t>
  </si>
  <si>
    <t>XIOMARA SEGURA IBARGUEN</t>
  </si>
  <si>
    <t>contabilidad@caloto-cauca.gov.co</t>
  </si>
  <si>
    <t>OSCAR HERNAN CIFUENTES CIFUENTES</t>
  </si>
  <si>
    <t>alcaldia@caloto-cauca.gov.co</t>
  </si>
  <si>
    <t>IVAN ALEXIS  SOTO BARONA</t>
  </si>
  <si>
    <t>financiera@caloto-cauca.gov.co</t>
  </si>
  <si>
    <t>LILIANA ULL ZAPATA</t>
  </si>
  <si>
    <t>controlinterno@caloto-cauca.gov.co</t>
  </si>
  <si>
    <t>PEDRO CELESTINO VASQUEZ OCORO</t>
  </si>
  <si>
    <t>presupuestocaloto@gmail.com</t>
  </si>
  <si>
    <t>892115155:4</t>
  </si>
  <si>
    <t>Uribia</t>
  </si>
  <si>
    <t>MARCEYS PANA IGUARAN</t>
  </si>
  <si>
    <t>querenhapuc28@hotmail.com</t>
  </si>
  <si>
    <t>OLIDEY MEZA FREYLE</t>
  </si>
  <si>
    <t>olimefre2@hotmai.com</t>
  </si>
  <si>
    <t>DENNIS WADID CORREA MEJIA</t>
  </si>
  <si>
    <t>denniswadydcorreamejia@yahoo.com</t>
  </si>
  <si>
    <t>JAIME BUITRAGO GARCIA</t>
  </si>
  <si>
    <t>jaimelbuitrago@gimail.com</t>
  </si>
  <si>
    <t>890982616:9</t>
  </si>
  <si>
    <t>El Carmen de Viboral</t>
  </si>
  <si>
    <t>Ana Carolina Arcila Arboleda</t>
  </si>
  <si>
    <t>contabilidad@alcaldiaelcarmen.gov.co</t>
  </si>
  <si>
    <t>HUGO ALFONSO JIMENEZ CUERVO</t>
  </si>
  <si>
    <t>alcaldiaelcarmendeviboral@gmail.com</t>
  </si>
  <si>
    <t>JUAN DAVID MORENO BETANCUR</t>
  </si>
  <si>
    <t>secretariadehacienda@elcarmen.gov.co</t>
  </si>
  <si>
    <t>OMAR ALBERTO ALZATE CASTAÑEDA</t>
  </si>
  <si>
    <t>control.interno@elcarmen.gov.co</t>
  </si>
  <si>
    <t>ALBA NELLY RAMIREZ CASTAÑO</t>
  </si>
  <si>
    <t>profesionalpresupuesto@elcarmen.gov.co</t>
  </si>
  <si>
    <t>800096765:1</t>
  </si>
  <si>
    <t>Planeta Rica</t>
  </si>
  <si>
    <t>Lilian Piedad Sanchez Bula</t>
  </si>
  <si>
    <t>contadorplanetarica@gmail.com</t>
  </si>
  <si>
    <t>MARCELA MORENO GARCIA</t>
  </si>
  <si>
    <t>hacienda@planetarica-cordoba.gov.co</t>
  </si>
  <si>
    <t>RAMON EDUARDO CALLE CADAVID</t>
  </si>
  <si>
    <t>contactenos@planetarica-cordoba.gov.co</t>
  </si>
  <si>
    <t>REGINALDO NEGUID HOYOS ESPINOSA</t>
  </si>
  <si>
    <t>regihoyos@hotmail.com</t>
  </si>
  <si>
    <t>EDUARD JOSE REYES BARRETO</t>
  </si>
  <si>
    <t>eduardreyesbarreto@hotmail.com</t>
  </si>
  <si>
    <t>800100137:1</t>
  </si>
  <si>
    <t>Planadas</t>
  </si>
  <si>
    <t>EDUARMILTO MIRANDA VARGAS</t>
  </si>
  <si>
    <t>emmv69@yahoo.com</t>
  </si>
  <si>
    <t>SORAMGELY VARON MONTES</t>
  </si>
  <si>
    <t>secretariadehacienda@planadas-tolima.gov.co</t>
  </si>
  <si>
    <t>JUAN CAMILO HUEJE RIBERA</t>
  </si>
  <si>
    <t>alcaldia@planadas-tolima.gov.co</t>
  </si>
  <si>
    <t>890920814:5</t>
  </si>
  <si>
    <t>San Jerónimo</t>
  </si>
  <si>
    <t>LUZ MEGUI ALFONSO MUNERA</t>
  </si>
  <si>
    <t>hacienda@sanjeronimo-antioquia.gov.co</t>
  </si>
  <si>
    <t>LUZ EUNICE PUERTA ZAPATA</t>
  </si>
  <si>
    <t>gestioncontablelepz@hotmail.com</t>
  </si>
  <si>
    <t>ERIKA BERMUDEZ CARRILLO</t>
  </si>
  <si>
    <t>control-interno@sanjeronimo-antioquia.gov.co</t>
  </si>
  <si>
    <t>DONALDO FERNAN VIVARES GALLEGO</t>
  </si>
  <si>
    <t>alcaldia@sanjeronimo-antioquia.gov.co</t>
  </si>
  <si>
    <t>LUZ MEGUI ALFONSO</t>
  </si>
  <si>
    <t>800013676:7</t>
  </si>
  <si>
    <t>San Juan de Urabá</t>
  </si>
  <si>
    <t>JUAN CAMILO ANGULO PAEZ</t>
  </si>
  <si>
    <t>jcangulocontador@gmail.com</t>
  </si>
  <si>
    <t>JULIA ESPERANZA MEDRANO COA</t>
  </si>
  <si>
    <t>alcaldia@sanjuandeuraba-antioquia.gov.co</t>
  </si>
  <si>
    <t>JUAN CAMILO ANGULO</t>
  </si>
  <si>
    <t>hacienda@sanjuandeuraba-antioquia.gov.co</t>
  </si>
  <si>
    <t>890980093:8</t>
  </si>
  <si>
    <t>Itagüí</t>
  </si>
  <si>
    <t>ELIANA MARIA ARIAS RAMIREZ</t>
  </si>
  <si>
    <t>eliana.arias@itagui.gov.co</t>
  </si>
  <si>
    <t>JAVIER HERNANDEZ HERNANDEZ</t>
  </si>
  <si>
    <t>javier.hernandez@itagui.gov.co</t>
  </si>
  <si>
    <t>JULIANA ORREGO OSPINA</t>
  </si>
  <si>
    <t>juliana.orrego@itagui.gov.co</t>
  </si>
  <si>
    <t>YOLIMA RESTREPO ACEVEDO</t>
  </si>
  <si>
    <t>yolima.restrepo@itagui.gov.co</t>
  </si>
  <si>
    <t>DIEGO LEON TORRES SANCHEZ</t>
  </si>
  <si>
    <t>alcaldia@itagui.gov.co</t>
  </si>
  <si>
    <t>890981080:7</t>
  </si>
  <si>
    <t>Sopetrán</t>
  </si>
  <si>
    <t>JAIME SUESCUN DIAZ</t>
  </si>
  <si>
    <t>jaimesd2351@gmail.com</t>
  </si>
  <si>
    <t>LUIS GABRIEL LEZCANO ESCUDERO</t>
  </si>
  <si>
    <t>belestra12@gmail.com</t>
  </si>
  <si>
    <t>TATIANA ALEXANDRA CARBALLO HOYOS</t>
  </si>
  <si>
    <t>890980764:1</t>
  </si>
  <si>
    <t>Venecia - Antioquia</t>
  </si>
  <si>
    <t>CESAR AUGUSTO PRIETO BETANCUR</t>
  </si>
  <si>
    <t>psai811@gmail.com</t>
  </si>
  <si>
    <t>NATALIA OROZCO LOAIZA</t>
  </si>
  <si>
    <t>alcaldia@venecia-antioquia.gov.co</t>
  </si>
  <si>
    <t>JESICA CANO CALLE</t>
  </si>
  <si>
    <t>tesoreria@venecia-antioquia.gov.co</t>
  </si>
  <si>
    <t>JUAN ÁLVARO VÉLEZ TOBÓN</t>
  </si>
  <si>
    <t>controlinterno@venecia-antioquia.gov</t>
  </si>
  <si>
    <t>JESICA CALLE CANO</t>
  </si>
  <si>
    <t>890801149:5</t>
  </si>
  <si>
    <t>Samaná</t>
  </si>
  <si>
    <t>JOHN FREDY RIVAS ORTIZ</t>
  </si>
  <si>
    <t>tesoreria@samana-caldas.gov.co</t>
  </si>
  <si>
    <t>JORGE ANDRES ARANGO TABARES</t>
  </si>
  <si>
    <t>TANIA PAULINA BOTERO</t>
  </si>
  <si>
    <t>BERTHA ISABEL HERRERA DIAZ</t>
  </si>
  <si>
    <t>LUIS GUILLERMO CORZO RIOS</t>
  </si>
  <si>
    <t>800103021:1</t>
  </si>
  <si>
    <t>Providencia</t>
  </si>
  <si>
    <t>MAEROSE SANCHEZ TAYLOR</t>
  </si>
  <si>
    <t>secretariadehacienda@providencia-sanandres.gov.co</t>
  </si>
  <si>
    <t>JENNIFER MASQUITA  STEPHENSON</t>
  </si>
  <si>
    <t>asesoriacontrolinterno@providencia-sanandres.gov.c</t>
  </si>
  <si>
    <t>HELLEN GEORGINA GARCIA ALEGRIA</t>
  </si>
  <si>
    <t>hellengga14@gmail.com</t>
  </si>
  <si>
    <t>JIM HENRY BENT</t>
  </si>
  <si>
    <t>henrybentjimanderson@gmail.com</t>
  </si>
  <si>
    <t>ALEX ALBERTO RAMIREZ NUZA</t>
  </si>
  <si>
    <t>alcaldia@providencia-sanandres.gov.co</t>
  </si>
  <si>
    <t>892099494:7</t>
  </si>
  <si>
    <t>Arauquita</t>
  </si>
  <si>
    <t>OLMER OTERO CASTILLA</t>
  </si>
  <si>
    <t>hacienda@arauquita-arauca.gov.co</t>
  </si>
  <si>
    <t>LESLIE LORENA PINZON PEÑARANDA</t>
  </si>
  <si>
    <t>controlinterno@arauquita-arauca.gov.co</t>
  </si>
  <si>
    <t>LUIS FERNANDO PANQUEVA TORRES</t>
  </si>
  <si>
    <t>despacho@arauquita-arauca.gov.co</t>
  </si>
  <si>
    <t>CARMENZA PICO MENDEZ</t>
  </si>
  <si>
    <t>892280061:6</t>
  </si>
  <si>
    <t>Sucre - Sucre</t>
  </si>
  <si>
    <t>APOLINAR PONCE MAZA</t>
  </si>
  <si>
    <t>apoma1@hotmail.com</t>
  </si>
  <si>
    <t>HUGO VEGA HERRERA</t>
  </si>
  <si>
    <t>hugovega64@hotmail.com</t>
  </si>
  <si>
    <t>ASAD ELIAS CURE HERNANDEZ</t>
  </si>
  <si>
    <t>contactenos@sucre-sucre.gov.co</t>
  </si>
  <si>
    <t>899999342:3</t>
  </si>
  <si>
    <t>Mosquera - Cundinamarca</t>
  </si>
  <si>
    <t>NAZLY JULIETH SANDOVAL ROMERO</t>
  </si>
  <si>
    <t>secretariadehacienda@mosquera-cundinamarca.gov.co</t>
  </si>
  <si>
    <t>MARIA AURORA RAIGOSO PULIDO</t>
  </si>
  <si>
    <t>aurora8620@hotmail.com</t>
  </si>
  <si>
    <t>ALIDIA YAZMIN MORALES SIERRA</t>
  </si>
  <si>
    <t>controlinterno@mosquera-cundinamarca.gov.co</t>
  </si>
  <si>
    <t>NELSON HERNAN PARRA LAGUNA</t>
  </si>
  <si>
    <t>alcalde@mosquera-cundinamarca.gov.co</t>
  </si>
  <si>
    <t>ERIKA MARCELA  CIFUENTES CRISTANCHO</t>
  </si>
  <si>
    <t>890206033:8</t>
  </si>
  <si>
    <t>Barbosa - Santander</t>
  </si>
  <si>
    <t>HECTOR ALFONSO SERRANO</t>
  </si>
  <si>
    <t>hectoralfonsoserrano@gmail.com</t>
  </si>
  <si>
    <t>Deiber Villamil Camacho</t>
  </si>
  <si>
    <t>controlinterno@barbosa-santander.gov.co</t>
  </si>
  <si>
    <t>MARCO ALIRIO CORTES TORRES</t>
  </si>
  <si>
    <t>contactenos@barbosa-santander.gov.co</t>
  </si>
  <si>
    <t>NINI YOHANA NIÑO SUAREZ</t>
  </si>
  <si>
    <t>tesoreria@barbosa-santander.gov.co</t>
  </si>
  <si>
    <t>890980950:5</t>
  </si>
  <si>
    <t>Mutatá</t>
  </si>
  <si>
    <t>RODRIGO  ESTRADA PINEDA</t>
  </si>
  <si>
    <t>rodrigoestradapineda@gmail.com</t>
  </si>
  <si>
    <t>JACQUELINE PINO GIRALDO</t>
  </si>
  <si>
    <t>estadisticas@grupoasesorengestion.com</t>
  </si>
  <si>
    <t>MARIA ELENA GARCIA QUINTERO</t>
  </si>
  <si>
    <t>mgarciaqmo@yahoo.es</t>
  </si>
  <si>
    <t>jairo enrique ortiz palacios</t>
  </si>
  <si>
    <t>alcaldia@mutata-antioquia.gov.co</t>
  </si>
  <si>
    <t>RUTH DARY TAMAYO LONDOÑO</t>
  </si>
  <si>
    <t>presupuesto@mutata-antioquia.gov.co</t>
  </si>
  <si>
    <t>890201900:6</t>
  </si>
  <si>
    <t>Barrancabermeja</t>
  </si>
  <si>
    <t>OSCAR ENRIQUE JARAMILLO JIMENEZ</t>
  </si>
  <si>
    <t>oscar.jaramillo@barrancabermeja.gov.co</t>
  </si>
  <si>
    <t>CAROLINA HERRERA ENCISO</t>
  </si>
  <si>
    <t>carolina.herrera@barrancabermeja.gov.co</t>
  </si>
  <si>
    <t>OSCAR ALBERTO JARABA MARQUEZ</t>
  </si>
  <si>
    <t>oscar.jaraba@barrancabermeja.gov.co</t>
  </si>
  <si>
    <t>JONATHAN STIVEL VASQUEZ GOMEZ</t>
  </si>
  <si>
    <t>jonathan.vasquez@barrancabermeja.gov.co</t>
  </si>
  <si>
    <t>890980096:1</t>
  </si>
  <si>
    <t>Yarumal</t>
  </si>
  <si>
    <t>DORA EMILSEN MIRA MEDINA</t>
  </si>
  <si>
    <t>hacienda@yarumal.gov.co</t>
  </si>
  <si>
    <t>MARY CELLY AGUDELO BARRIENTOS</t>
  </si>
  <si>
    <t>marycellyab@hotmail.com</t>
  </si>
  <si>
    <t>ANGELA MARIA OCHOA GIL</t>
  </si>
  <si>
    <t>controlinterno@yarumal.gov.co</t>
  </si>
  <si>
    <t>CRISTIAN DAVID CESPEDES CORREA</t>
  </si>
  <si>
    <t>GLORIA PATRICIA LONDOÑO MARQUEZ</t>
  </si>
  <si>
    <t>891180022:6</t>
  </si>
  <si>
    <t>Garzón</t>
  </si>
  <si>
    <t>ALEXANDER QUIROGA BUSTOS</t>
  </si>
  <si>
    <t>hacienda@garzon-huila.gov.co</t>
  </si>
  <si>
    <t>ANDERSON FABIAN PERDOMO ROJAS</t>
  </si>
  <si>
    <t>contabilidad@garzon-huila.gov.co</t>
  </si>
  <si>
    <t>GLORIA YINETH VASQUEZ GODOY</t>
  </si>
  <si>
    <t>controlinterno@garzon-huila.gov.co</t>
  </si>
  <si>
    <t>FRANCISCO ENRIQUE CALDERON FERIZ</t>
  </si>
  <si>
    <t>890984423:3</t>
  </si>
  <si>
    <t>Área Metropolitana del Valle de Aburrá</t>
  </si>
  <si>
    <t>SOR ISABEL VÉLEZ MONTOYA</t>
  </si>
  <si>
    <t>sor.velez@metropol.gov.co</t>
  </si>
  <si>
    <t>PAULA ANDREA PALACIO SALAZAR</t>
  </si>
  <si>
    <t>paula.palacio@metropol.gov.co</t>
  </si>
  <si>
    <t>BEATRIZ HELENA RAMIREZ GALLON</t>
  </si>
  <si>
    <t>beatriz.ramirez@metropol.gov.co</t>
  </si>
  <si>
    <t>Lina María Hincapié Londoño</t>
  </si>
  <si>
    <t>lina.hincapie@metropol.gov.co</t>
  </si>
  <si>
    <t>Sor Isabel Vélez Montoya</t>
  </si>
  <si>
    <t>Sor.Velez@metropol.gov.co</t>
  </si>
  <si>
    <t>806007161:3</t>
  </si>
  <si>
    <t>E.S.E. Hospital Local de Cicuco</t>
  </si>
  <si>
    <t>JEAN CARLOS GARCIA SORACA</t>
  </si>
  <si>
    <t>jcgarcia1709@gmail.com</t>
  </si>
  <si>
    <t>DAYSI LUZ VERA ACUÑA</t>
  </si>
  <si>
    <t>daysivera09@hotmail.com</t>
  </si>
  <si>
    <t>LUIS ALBERTO MATUTE TURIZO</t>
  </si>
  <si>
    <t>matuteturizo1985@hotmail.com</t>
  </si>
  <si>
    <t>KAREN MARRUGO POLO</t>
  </si>
  <si>
    <t>eselocalcicucobolivar@hotmail.com</t>
  </si>
  <si>
    <t>844002071:4</t>
  </si>
  <si>
    <t>Universidad Internacional del Trópico Americano</t>
  </si>
  <si>
    <t>CLAUDIA PATRICIA MANRIQUE VEGA</t>
  </si>
  <si>
    <t>vicefinanciera@unitropico.edu.co</t>
  </si>
  <si>
    <t>ELIZABETH BETANCOURT PRIETO</t>
  </si>
  <si>
    <t>contabilidad@unitropico.edu.co</t>
  </si>
  <si>
    <t>KAREN LISSETH FONSECA ROSAS</t>
  </si>
  <si>
    <t>controlinternogestion@unitropico.edu.co</t>
  </si>
  <si>
    <t>MAGDA ALEJANDRA ROJAS DIAZ</t>
  </si>
  <si>
    <t>presupuesto@unitropico.edu.co</t>
  </si>
  <si>
    <t>ORIOL JIMENEZ SILVA</t>
  </si>
  <si>
    <t>rectoria@unitropico.edu.co</t>
  </si>
  <si>
    <t>890904996:1</t>
  </si>
  <si>
    <t>Empresas Públicas de Medellín</t>
  </si>
  <si>
    <t>DIANA RUA JARAMILLO</t>
  </si>
  <si>
    <t>Diana.Rua@epm.com.co</t>
  </si>
  <si>
    <t>GUSTAVO ALEJANDRO GALLEGO HERNANDEZ</t>
  </si>
  <si>
    <t>alejandro.gallego@epm.com.co</t>
  </si>
  <si>
    <t>CARLOS FELIPE DIAZ ESCOBAR</t>
  </si>
  <si>
    <t>carlos.diaz.escobar@epm.com.co</t>
  </si>
  <si>
    <t>JOHN JAIME RODRIGUEZ SOSA</t>
  </si>
  <si>
    <t>john.rodriguez@epm.com.co</t>
  </si>
  <si>
    <t>JOHN ALBERTO MAYA SALAZAR</t>
  </si>
  <si>
    <t>john.maya@epm.com.co</t>
  </si>
  <si>
    <t>830114921:1</t>
  </si>
  <si>
    <t>E.S.P. Colombia Móvil S.A.</t>
  </si>
  <si>
    <t>RAMIRO PASCUAL ORBE</t>
  </si>
  <si>
    <t>Ramiro.Pascual@tigo.com.co</t>
  </si>
  <si>
    <t>SONIA ROMERO SANCHEZ</t>
  </si>
  <si>
    <t>Sonia.Romero@tigo.com.co</t>
  </si>
  <si>
    <t>GUILLERMO ANTONIO PLAZAS AMORTEGUI</t>
  </si>
  <si>
    <t>Guillermo.Plazas@tigo.com.co</t>
  </si>
  <si>
    <t>JOSÉ LEOPOLDO GUTIERREZ</t>
  </si>
  <si>
    <t>joseleopoldo.gutierrez@tigoune.com</t>
  </si>
  <si>
    <t>ANDREY CAMILO VARGAS ARANGO</t>
  </si>
  <si>
    <t>andreyvargas@kpmg.com</t>
  </si>
  <si>
    <t>890805554:3</t>
  </si>
  <si>
    <t>Centro de Diagnóstico Automotor de Caldas Ltda.</t>
  </si>
  <si>
    <t>LUZ MERY SOSSA DIAZ</t>
  </si>
  <si>
    <t>contador@cdac.gov.co</t>
  </si>
  <si>
    <t>LUIS GABRIEL MARIN FERNANDEZ</t>
  </si>
  <si>
    <t>gerencia@cdac.gov.co</t>
  </si>
  <si>
    <t>RICARDO FEDERICO STOLTZE CARMONA</t>
  </si>
  <si>
    <t>rstoltze@audicons.com.co</t>
  </si>
  <si>
    <t>899999115:8</t>
  </si>
  <si>
    <t>E.S.P. Empresa de Telecomunicaciones de Bogotá S.A.</t>
  </si>
  <si>
    <t>INES ELVIRA MEDINA RESTREPO</t>
  </si>
  <si>
    <t>ines.medinar@etb.com.co</t>
  </si>
  <si>
    <t>Gloria Patricia Rincon Mazo</t>
  </si>
  <si>
    <t>patricia.rinconm@etb.com.co</t>
  </si>
  <si>
    <t>NIDIA VALBUENA CASTIBLANCO</t>
  </si>
  <si>
    <t>nidia.valbuenac@etb.com.co</t>
  </si>
  <si>
    <t>Camilo Ernesto Forero Sandoval</t>
  </si>
  <si>
    <t>camilo.foreros@etb.com.co</t>
  </si>
  <si>
    <t>Alejandro Perdomo Cordoba</t>
  </si>
  <si>
    <t>aperdomo@deloitte.com</t>
  </si>
  <si>
    <t>DIEGO ERNESTO MOLANO VEGA</t>
  </si>
  <si>
    <t>diego.molanovega@etb.com.co</t>
  </si>
  <si>
    <t>860041163:8</t>
  </si>
  <si>
    <t>Fondo de Prestaciones Económicas, Cesantías y Pensiones</t>
  </si>
  <si>
    <t>JACKELINE DELEON WILLIS</t>
  </si>
  <si>
    <t>jleonw@foncep.gov.co</t>
  </si>
  <si>
    <t>RENE ALFREDO MALDONADO DUARTE</t>
  </si>
  <si>
    <t>ramaldonado@foncep.gov.co</t>
  </si>
  <si>
    <t>ALEXANDRA YOMAYUSA CARTAGENA</t>
  </si>
  <si>
    <t>aycartagena@foncep.gov.co</t>
  </si>
  <si>
    <t>SERGIO RENÉ CORTÉS RINCON</t>
  </si>
  <si>
    <t>scortes@foncep.gov.co</t>
  </si>
  <si>
    <t>MELBA CECILIA NUÑEZ RODRIGUEZ</t>
  </si>
  <si>
    <t>mnunes@foncep.gov.co</t>
  </si>
  <si>
    <t>800214750:7</t>
  </si>
  <si>
    <t>Instituto Tecnológico Metropolitano</t>
  </si>
  <si>
    <t>EDUARD ALBERTO GARCIA GALEANO</t>
  </si>
  <si>
    <t>eduardgarcia@itm.edu.co</t>
  </si>
  <si>
    <t>NATALIA MONTOYA CRUZ</t>
  </si>
  <si>
    <t>nataliamontoya@itm.edu.co</t>
  </si>
  <si>
    <t>JUAN JAIRO GARCIA GONZALEZ</t>
  </si>
  <si>
    <t>juangarciag@itm.edu.co</t>
  </si>
  <si>
    <t>JUAN ESTEBAN ALZATE ORTIZ</t>
  </si>
  <si>
    <t>juanalzate@itm.edu.co</t>
  </si>
  <si>
    <t>NIDIA TORRES HOLGUIN</t>
  </si>
  <si>
    <t>nidiatorres@itm.edu.co</t>
  </si>
  <si>
    <t>ALEJANDRO VILLA GOMEZ</t>
  </si>
  <si>
    <t>rector@itm.edu.co</t>
  </si>
  <si>
    <t>810000598:0</t>
  </si>
  <si>
    <t>E.S.P. Aguas de Manizales S.A. - BIC</t>
  </si>
  <si>
    <t>ANGEL FERNANDO JARAMILLO HUERFANO</t>
  </si>
  <si>
    <t>afjaramillo@aguasdemanizales.com.co</t>
  </si>
  <si>
    <t>HELDER MAURICIO MONTES BUITRAGO</t>
  </si>
  <si>
    <t>hmmontes@aguasdemanizales.com.co</t>
  </si>
  <si>
    <t>CARLOS ARTURO HINESTROSA CARDENAS</t>
  </si>
  <si>
    <t>cahinestrosa@aguasdemanizales.com.co</t>
  </si>
  <si>
    <t>EDUARDO ALBERTO ARIAS ZULUAGA</t>
  </si>
  <si>
    <t>eaarias@nexiamya.com.co</t>
  </si>
  <si>
    <t>SOFIA LORENA COY GARCIA</t>
  </si>
  <si>
    <t>slcoy@aguasdemanizales.com.co</t>
  </si>
  <si>
    <t>JORGE ELIECER RIVILLAS HERRERA</t>
  </si>
  <si>
    <t>gerencia@aguasdemanizales.com.co</t>
  </si>
  <si>
    <t>800131648:6</t>
  </si>
  <si>
    <t>Fondo Único de Tecnologías de la Información y las Comunicaciones</t>
  </si>
  <si>
    <t>FLOR ANGELA CASTRO RODRIGUEZ</t>
  </si>
  <si>
    <t>fcastro@mintic.gov.co</t>
  </si>
  <si>
    <t>CONSTANZA CASTRO SANCHEZ</t>
  </si>
  <si>
    <t>concastro@mintic.gov.co</t>
  </si>
  <si>
    <t>JUAN DIEGO TORO BAUTISTA</t>
  </si>
  <si>
    <t>jtorob@mintic.gov.co</t>
  </si>
  <si>
    <t>LINA PAOLA VACCA SALINAS</t>
  </si>
  <si>
    <t>lvacca@mintic.gov.co</t>
  </si>
  <si>
    <t>ALICIA PEÑA AVILA</t>
  </si>
  <si>
    <t>apenaa@mintic.gov.co</t>
  </si>
  <si>
    <t>890980153:1</t>
  </si>
  <si>
    <t>Institución Universitaria Pascual Bravo</t>
  </si>
  <si>
    <t>YULY AMPARO SANTOS HERRERA</t>
  </si>
  <si>
    <t>ysantos@pascualbravo.edu.co</t>
  </si>
  <si>
    <t>WILLIAM ECHAVARRIA LOTERO</t>
  </si>
  <si>
    <t>control@pascualbravo.edu.co</t>
  </si>
  <si>
    <t>JUAN PABLO ARBOLEDA GAVIRIA</t>
  </si>
  <si>
    <t>rectoria@pascualbravo.edu.co</t>
  </si>
  <si>
    <t>EDWIN WILMAR RIVERA PEREZ</t>
  </si>
  <si>
    <t>contabilidad@pascualbravo.edu.co</t>
  </si>
  <si>
    <t>892300285:6</t>
  </si>
  <si>
    <t>Universidad Popular del Cesar</t>
  </si>
  <si>
    <t>REINEL EDUARDO FAJARDO CASAS</t>
  </si>
  <si>
    <t>viceadministrativa@unicesar.edu.co</t>
  </si>
  <si>
    <t>SANDRA MARÍA VEGA RAMÍREZ</t>
  </si>
  <si>
    <t>gestioncontable@unicesar.edu.co</t>
  </si>
  <si>
    <t>GUSTAVO PALOMINO MARTINEZ</t>
  </si>
  <si>
    <t>controlinterno@unicesar.edu.co</t>
  </si>
  <si>
    <t>ROBER TRINIDAD ROMERO RAMIREZ</t>
  </si>
  <si>
    <t>rectoria@unicesar.edu.co</t>
  </si>
  <si>
    <t>JOSE RAFAEL SIERRA LAFAURIE</t>
  </si>
  <si>
    <t>presupuesto@unicesar.edu.co</t>
  </si>
  <si>
    <t>890980134:1</t>
  </si>
  <si>
    <t>Colegio Mayor de Antioquia</t>
  </si>
  <si>
    <t>BIBIANA ANDREA ROJAS ALZATE</t>
  </si>
  <si>
    <t>contabilidad@colmayor.edu.co</t>
  </si>
  <si>
    <t>JUAN DAVID CALLE TOBÓN</t>
  </si>
  <si>
    <t>juand.calle@colmayor.edu.co</t>
  </si>
  <si>
    <t>JUAN DAVID GOMEZ FLOREZ</t>
  </si>
  <si>
    <t>rectoria@colmayor.edu.co</t>
  </si>
  <si>
    <t>JORGE WILLIAM ARREDONDO ARANGO</t>
  </si>
  <si>
    <t>viceadministrativa@colmayor.edu.co</t>
  </si>
  <si>
    <t>800252037:5</t>
  </si>
  <si>
    <t>Corporación Autónoma Regional de Chivor</t>
  </si>
  <si>
    <t>JULIO CESAR CASTEBLANCO CARDENAS</t>
  </si>
  <si>
    <t>subadministrativa@corpochivor.gov.co</t>
  </si>
  <si>
    <t>HECTOR WILSON CASTELBLANCO RODRIGUEZ</t>
  </si>
  <si>
    <t>controlinterno@corpochivor.gov.co</t>
  </si>
  <si>
    <t>NOHORA JANETH ROA ROMERO</t>
  </si>
  <si>
    <t>nohora.roa@corpochivor.gov.co</t>
  </si>
  <si>
    <t>FABIAN BULLA SANCHEZ</t>
  </si>
  <si>
    <t>direcciongeneral@corpochivor.gov.co</t>
  </si>
  <si>
    <t>MARTHA LUCIA CARO GÓMEZ</t>
  </si>
  <si>
    <t>martha.caro@corpochivor.gov.co</t>
  </si>
  <si>
    <t>LEIDY STHEFANY MORENO AMADO</t>
  </si>
  <si>
    <t>revisoriafiscal@corpochivor.gov.co</t>
  </si>
  <si>
    <t>800197268:4</t>
  </si>
  <si>
    <t>Dirección de Impuestos y Aduanas Nacionales</t>
  </si>
  <si>
    <t>SANTIAGO SANCHEZ PEÑA</t>
  </si>
  <si>
    <t>coord_conta_fun_reca@dian.gov.co</t>
  </si>
  <si>
    <t>ENRIQUE CASTIBLANCO BEDOYA</t>
  </si>
  <si>
    <t>ecastiblancob1@dian.gov.co</t>
  </si>
  <si>
    <t>LUIS EDUARDO LLINAS CHICA</t>
  </si>
  <si>
    <t>directorgeneral@dian.gov.co</t>
  </si>
  <si>
    <t>830000282:1</t>
  </si>
  <si>
    <t>Unidad de Planeación Minero Energética</t>
  </si>
  <si>
    <t>PAOLA ANDREA PINO OSORIO</t>
  </si>
  <si>
    <t>paola.pino@upme.gov.co</t>
  </si>
  <si>
    <t>BERTHA SOFIA ORTIZ GUTERREZ</t>
  </si>
  <si>
    <t>bertha.ortiz@upme.gov.co</t>
  </si>
  <si>
    <t>CARLOS ADRIAN CORREA FLOREZ</t>
  </si>
  <si>
    <t>adrian.correa@upme.gov.co</t>
  </si>
  <si>
    <t>SANDRA PATRICIA ALVAREZ GARCIA</t>
  </si>
  <si>
    <t>sandra.alvarez@upme.gov.co</t>
  </si>
  <si>
    <t>900092385:9</t>
  </si>
  <si>
    <t>UNE EPM Telecomunicaciones S.A.</t>
  </si>
  <si>
    <t>DIEGO QUINTERO</t>
  </si>
  <si>
    <t>Guillermo.Plazas@TigoUne.com</t>
  </si>
  <si>
    <t>Jhon Jairo Vásquez López</t>
  </si>
  <si>
    <t>Jhon.Vasquez@une.com.co</t>
  </si>
  <si>
    <t>Diego Quintero</t>
  </si>
  <si>
    <t>unecorp@tigoune.com</t>
  </si>
  <si>
    <t>CAROLINA RAQUEL BERNAL</t>
  </si>
  <si>
    <t>unecorp@tigo.com.co</t>
  </si>
  <si>
    <t>Guillermo Antonio Plazas Amortegui</t>
  </si>
  <si>
    <t>Andres Camilo Morales Cortés</t>
  </si>
  <si>
    <t>andres.morales@co.ey.com</t>
  </si>
  <si>
    <t>900127032:7</t>
  </si>
  <si>
    <t>U.A.E. de Rehabilitación y Mantenimiento Vial</t>
  </si>
  <si>
    <t>CARLOS ARTURO VANEGAS HERNANDEZ</t>
  </si>
  <si>
    <t>carturo.vanegas@umv.gov.co</t>
  </si>
  <si>
    <t>ORLANDO CORREA NUÑEZ</t>
  </si>
  <si>
    <t>orlando.correa@umv.gov.co</t>
  </si>
  <si>
    <t>MARCELA ROCIO MARQUEZ ARENAS</t>
  </si>
  <si>
    <t>marcela.marquez@umv.gov.co</t>
  </si>
  <si>
    <t>HILDA RUBIELA CASTELBLANCO IBAÑEZ</t>
  </si>
  <si>
    <t>hilda.castelblanco@umv.gov.co</t>
  </si>
  <si>
    <t>PEDRO ORLANDO MOLANO PEREZ</t>
  </si>
  <si>
    <t>orlando.molano@umv.gov.co</t>
  </si>
  <si>
    <t>900517804:1</t>
  </si>
  <si>
    <t>Sistema General de Regalías</t>
  </si>
  <si>
    <t>WILLIAM MORA HERRERA</t>
  </si>
  <si>
    <t>william.mora@minhacienda.gov.co</t>
  </si>
  <si>
    <t>Germán Ávila Plazas</t>
  </si>
  <si>
    <t>German.Avila@minhacienda.gov.co</t>
  </si>
  <si>
    <t>MARISOL TAFUR CASTRO</t>
  </si>
  <si>
    <t>mtafur@minhacienda.gov.co</t>
  </si>
  <si>
    <t>900523392:1</t>
  </si>
  <si>
    <t>Unidad de Servicios Penitenciarios y Carcelarios</t>
  </si>
  <si>
    <t>JUAN CARLOS BARRAGAN SUAREZ</t>
  </si>
  <si>
    <t>juan.barragan@uspec.gov.co</t>
  </si>
  <si>
    <t>JAIRO ENRIQUE SANCHEZ NIETO</t>
  </si>
  <si>
    <t>jairo.sanchez@uspec.gov.co</t>
  </si>
  <si>
    <t>German Heberto Gaitán Rengifo</t>
  </si>
  <si>
    <t>german.gaitan@uspec.gov.co</t>
  </si>
  <si>
    <t>MARIA   DEL PILAR BAHAMON FALLA</t>
  </si>
  <si>
    <t>maria.bahamon@spc.gov.co</t>
  </si>
  <si>
    <t>NASLLY ESPERANZA FONSECA GRANADA</t>
  </si>
  <si>
    <t>naslly.fonseca@uspec.gov.co</t>
  </si>
  <si>
    <t>LUDWING JOEL VALERO SAENZ</t>
  </si>
  <si>
    <t>900602106:0</t>
  </si>
  <si>
    <t>Agencia de Educación Postsecundaria de Medellín - Sapiencia</t>
  </si>
  <si>
    <t>CLAUDIA MILENA RAMIREZ MEJIA</t>
  </si>
  <si>
    <t>claudia.ramirez@sapiencia.gov.co</t>
  </si>
  <si>
    <t>Fernando Cardona Jimenez</t>
  </si>
  <si>
    <t>controlinterno@sapiencia.gov.co</t>
  </si>
  <si>
    <t>DAPHNE MORALES SOTO</t>
  </si>
  <si>
    <t>daphne.morales@sapiencia.gov.co</t>
  </si>
  <si>
    <t>JSALOMON CRUZ ZIRENE</t>
  </si>
  <si>
    <t>salomon.cruz@sapiencia.gov.co</t>
  </si>
  <si>
    <t>900594384:6</t>
  </si>
  <si>
    <t>U.A.E. de Pensiones del Departamento de Cundinamarca</t>
  </si>
  <si>
    <t>PULGARIN GONZALEZ GELEN ALCIRA</t>
  </si>
  <si>
    <t>gelen.pulgarin@cundinamarca.gov.co</t>
  </si>
  <si>
    <t>CLAUDIA PATRICIA MARTINEZ MARTINEZ</t>
  </si>
  <si>
    <t>claudia.martinez@cundinamarca.gov.co</t>
  </si>
  <si>
    <t>NARVAEZ ISURIETA RICARDO ARTURO</t>
  </si>
  <si>
    <t>RICARDO.NARVAEZ@CUNDINAMARCA.GOV.CO</t>
  </si>
  <si>
    <t>Miguel  Angel  Sanchez  Medina</t>
  </si>
  <si>
    <t>miguel.sanchez@cundinamarca.gov.co</t>
  </si>
  <si>
    <t xml:space="preserve">GELEN  ALCIRA PULGARIN GONZALEZ </t>
  </si>
  <si>
    <t>gelen.pulgarin@cundinamrca.gov.co</t>
  </si>
  <si>
    <t>900578105:0</t>
  </si>
  <si>
    <t>Corporación Salud U.N</t>
  </si>
  <si>
    <t>NOHORA PATRICIA ROJAS MONTES</t>
  </si>
  <si>
    <t>jefecontabilidad@hun.edu.co</t>
  </si>
  <si>
    <t>JUAN PABLO CENDALES RODRIGUEZ</t>
  </si>
  <si>
    <t>directorfinanciero@hun.edu.co</t>
  </si>
  <si>
    <t>YEIMY MARTINEZ MENDEZ</t>
  </si>
  <si>
    <t>yeimy.martinez@crowe.com.co</t>
  </si>
  <si>
    <t>ROCIO YAMILE ORTIZ LAVADO</t>
  </si>
  <si>
    <t>directorcontrolinterno@hun.edu.co</t>
  </si>
  <si>
    <t>jefecostosypresupuestos@hun.edu.co</t>
  </si>
  <si>
    <t>OSCAR ALONSO DUEÑAS ARAQUE</t>
  </si>
  <si>
    <t>directorgeneral@hun.edu.co</t>
  </si>
  <si>
    <t>830053105:3</t>
  </si>
  <si>
    <t>PA  Fondo Francisco José de Caldas - Fiduprevisora S.A</t>
  </si>
  <si>
    <t>Claudia Patricia Castañeda Ladino</t>
  </si>
  <si>
    <t>Víctor Manuel Ramírez Vargas</t>
  </si>
  <si>
    <t>901508361:4</t>
  </si>
  <si>
    <t>Agencia Distrital para la Educación Superior, la Ciencia y la Tecnología</t>
  </si>
  <si>
    <t>Nelson Eduardo Castro Moya</t>
  </si>
  <si>
    <t>ncastro@agenciaatenea.gov.co</t>
  </si>
  <si>
    <t>Victor Javier Saavedra Mercado</t>
  </si>
  <si>
    <t>vsaavedra@agenciaatenea.gov.co</t>
  </si>
  <si>
    <t>Juan Carlos Bolivar Lopez</t>
  </si>
  <si>
    <t>jbolivar@agenciaatenea.gov.co</t>
  </si>
  <si>
    <t>Jorge Luis Garzón Tobar</t>
  </si>
  <si>
    <t>jgarzon@agenciaatenea.gov.co</t>
  </si>
  <si>
    <t>830054060:5</t>
  </si>
  <si>
    <t>Patrimonio Autónomo - Fondo Nacional de Financiamiento para la Ciencia, la Tecnología y la Innovación, Fondo Francisco José de Caldas</t>
  </si>
  <si>
    <t>YASMIN ALCIRA ROCHA PULIDO</t>
  </si>
  <si>
    <t>yasmin.rocha@fiducoldex.com.co</t>
  </si>
  <si>
    <t>Martha Liliana Arguello Arguello</t>
  </si>
  <si>
    <t>martha.arguello@fiducoldex.com.co</t>
  </si>
  <si>
    <t>RICARDO ANDRES GASTELBONDO CHIRIVI</t>
  </si>
  <si>
    <t>ricardo.gastelbondo@fiducoldex.com.co</t>
  </si>
  <si>
    <t>901699676:7</t>
  </si>
  <si>
    <t>Rotorr-Motor de Innovación</t>
  </si>
  <si>
    <t>MAGDA KATERINE BARAHONA SANCHEZ</t>
  </si>
  <si>
    <t>asesor@rotorr.co</t>
  </si>
  <si>
    <t>MARCO BLANCO ARIZA</t>
  </si>
  <si>
    <t>ceo@rotoorr.co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</si>
</sst>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??_-;_-@"/>
    <numFmt numFmtId="165" formatCode="d/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ncizar Sans"/>
      <family val="2"/>
    </font>
    <font>
      <sz val="11"/>
      <name val="Calibri"/>
      <family val="2"/>
      <scheme val="minor"/>
    </font>
    <font>
      <b/>
      <sz val="18"/>
      <name val="Ancizar Sans"/>
      <family val="2"/>
    </font>
    <font>
      <sz val="12"/>
      <name val="Ancizar Sans"/>
      <family val="2"/>
    </font>
    <font>
      <sz val="12"/>
      <color theme="1"/>
      <name val="Ancizar Sans"/>
      <family val="2"/>
    </font>
    <font>
      <b/>
      <sz val="12"/>
      <color theme="1"/>
      <name val="Ancizar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sz val="11"/>
      <name val="Arial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0579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9">
    <xf numFmtId="0" fontId="0" fillId="0" borderId="0" xfId="0"/>
    <xf numFmtId="0" fontId="2" fillId="4" borderId="7" xfId="0" applyFont="1" applyFill="1" applyBorder="1"/>
    <xf numFmtId="0" fontId="3" fillId="0" borderId="0" xfId="0" applyFont="1"/>
    <xf numFmtId="0" fontId="2" fillId="4" borderId="0" xfId="0" applyFont="1" applyFill="1" applyAlignment="1">
      <alignment horizontal="center" vertical="center"/>
    </xf>
    <xf numFmtId="0" fontId="5" fillId="4" borderId="1" xfId="0" applyFont="1" applyFill="1" applyBorder="1"/>
    <xf numFmtId="4" fontId="5" fillId="4" borderId="1" xfId="2" applyNumberFormat="1" applyFont="1" applyFill="1" applyBorder="1"/>
    <xf numFmtId="0" fontId="5" fillId="4" borderId="1" xfId="0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>
      <alignment horizontal="center" vertical="center"/>
    </xf>
    <xf numFmtId="49" fontId="2" fillId="5" borderId="2" xfId="1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" fontId="2" fillId="5" borderId="2" xfId="2" applyNumberFormat="1" applyFont="1" applyFill="1" applyBorder="1" applyAlignment="1">
      <alignment horizontal="center" vertical="center" wrapText="1"/>
    </xf>
    <xf numFmtId="0" fontId="5" fillId="4" borderId="3" xfId="0" applyFont="1" applyFill="1" applyBorder="1"/>
    <xf numFmtId="41" fontId="5" fillId="4" borderId="3" xfId="2" applyFont="1" applyFill="1" applyBorder="1"/>
    <xf numFmtId="0" fontId="5" fillId="4" borderId="4" xfId="0" applyFont="1" applyFill="1" applyBorder="1"/>
    <xf numFmtId="0" fontId="5" fillId="0" borderId="0" xfId="0" applyFont="1"/>
    <xf numFmtId="0" fontId="5" fillId="4" borderId="0" xfId="0" applyFont="1" applyFill="1"/>
    <xf numFmtId="41" fontId="5" fillId="4" borderId="0" xfId="2" applyFont="1" applyFill="1" applyBorder="1"/>
    <xf numFmtId="0" fontId="5" fillId="4" borderId="6" xfId="0" applyFont="1" applyFill="1" applyBorder="1"/>
    <xf numFmtId="0" fontId="5" fillId="4" borderId="7" xfId="0" applyFont="1" applyFill="1" applyBorder="1"/>
    <xf numFmtId="0" fontId="5" fillId="4" borderId="8" xfId="0" applyFont="1" applyFill="1" applyBorder="1"/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3" borderId="0" xfId="0" applyFont="1" applyFill="1"/>
    <xf numFmtId="41" fontId="5" fillId="0" borderId="0" xfId="0" applyNumberFormat="1" applyFont="1"/>
    <xf numFmtId="41" fontId="5" fillId="4" borderId="0" xfId="2" applyFont="1" applyFill="1"/>
    <xf numFmtId="1" fontId="2" fillId="5" borderId="2" xfId="2" applyNumberFormat="1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1" fontId="5" fillId="4" borderId="1" xfId="2" applyNumberFormat="1" applyFont="1" applyFill="1" applyBorder="1" applyAlignment="1">
      <alignment horizontal="center"/>
    </xf>
    <xf numFmtId="1" fontId="5" fillId="4" borderId="0" xfId="2" applyNumberFormat="1" applyFont="1" applyFill="1" applyAlignment="1">
      <alignment horizontal="center"/>
    </xf>
    <xf numFmtId="0" fontId="6" fillId="0" borderId="0" xfId="0" applyFont="1"/>
    <xf numFmtId="0" fontId="6" fillId="7" borderId="13" xfId="0" applyFont="1" applyFill="1" applyBorder="1"/>
    <xf numFmtId="165" fontId="6" fillId="0" borderId="25" xfId="0" applyNumberFormat="1" applyFont="1" applyBorder="1"/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8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0" borderId="1" xfId="0" applyFont="1" applyBorder="1"/>
    <xf numFmtId="43" fontId="6" fillId="0" borderId="1" xfId="1" applyFont="1" applyBorder="1"/>
    <xf numFmtId="0" fontId="6" fillId="0" borderId="34" xfId="0" applyFont="1" applyBorder="1"/>
    <xf numFmtId="43" fontId="6" fillId="0" borderId="35" xfId="1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5" xfId="0" applyFont="1" applyBorder="1"/>
    <xf numFmtId="0" fontId="6" fillId="0" borderId="38" xfId="0" applyFont="1" applyBorder="1"/>
    <xf numFmtId="165" fontId="6" fillId="0" borderId="39" xfId="0" applyNumberFormat="1" applyFont="1" applyBorder="1"/>
    <xf numFmtId="165" fontId="6" fillId="0" borderId="41" xfId="0" applyNumberFormat="1" applyFont="1" applyBorder="1"/>
    <xf numFmtId="165" fontId="6" fillId="0" borderId="42" xfId="0" applyNumberFormat="1" applyFont="1" applyBorder="1"/>
    <xf numFmtId="0" fontId="6" fillId="0" borderId="24" xfId="0" applyFont="1" applyBorder="1"/>
    <xf numFmtId="0" fontId="6" fillId="0" borderId="40" xfId="0" applyFont="1" applyBorder="1"/>
    <xf numFmtId="164" fontId="6" fillId="0" borderId="27" xfId="0" applyNumberFormat="1" applyFont="1" applyBorder="1"/>
    <xf numFmtId="164" fontId="6" fillId="0" borderId="14" xfId="0" applyNumberFormat="1" applyFont="1" applyBorder="1"/>
    <xf numFmtId="0" fontId="6" fillId="0" borderId="43" xfId="0" applyFont="1" applyBorder="1"/>
    <xf numFmtId="0" fontId="6" fillId="0" borderId="45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3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0" fillId="0" borderId="1" xfId="3" applyFill="1" applyBorder="1" applyAlignment="1">
      <alignment horizontal="center" vertical="center"/>
    </xf>
    <xf numFmtId="0" fontId="13" fillId="0" borderId="1" xfId="0" applyFont="1" applyBorder="1"/>
    <xf numFmtId="165" fontId="6" fillId="0" borderId="46" xfId="0" applyNumberFormat="1" applyFont="1" applyBorder="1"/>
    <xf numFmtId="165" fontId="6" fillId="0" borderId="31" xfId="0" applyNumberFormat="1" applyFont="1" applyBorder="1"/>
    <xf numFmtId="0" fontId="6" fillId="0" borderId="32" xfId="0" applyFont="1" applyBorder="1"/>
    <xf numFmtId="0" fontId="6" fillId="0" borderId="47" xfId="0" applyFont="1" applyBorder="1"/>
    <xf numFmtId="0" fontId="6" fillId="0" borderId="28" xfId="0" applyFont="1" applyBorder="1"/>
    <xf numFmtId="0" fontId="6" fillId="0" borderId="29" xfId="0" applyFont="1" applyBorder="1"/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6" fillId="7" borderId="10" xfId="0" applyFont="1" applyFill="1" applyBorder="1"/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9" borderId="0" xfId="0" applyFont="1" applyFill="1"/>
    <xf numFmtId="41" fontId="5" fillId="4" borderId="1" xfId="2" applyFont="1" applyFill="1" applyBorder="1"/>
    <xf numFmtId="4" fontId="5" fillId="4" borderId="0" xfId="2" applyNumberFormat="1" applyFont="1" applyFill="1" applyBorder="1"/>
    <xf numFmtId="0" fontId="6" fillId="9" borderId="0" xfId="0" applyFont="1" applyFill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3" xfId="0" applyFont="1" applyBorder="1"/>
    <xf numFmtId="0" fontId="7" fillId="0" borderId="18" xfId="0" applyFont="1" applyBorder="1" applyAlignment="1">
      <alignment horizontal="center"/>
    </xf>
    <xf numFmtId="0" fontId="6" fillId="0" borderId="19" xfId="0" applyFont="1" applyBorder="1"/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/>
    </xf>
    <xf numFmtId="0" fontId="6" fillId="0" borderId="20" xfId="0" applyFont="1" applyBorder="1"/>
    <xf numFmtId="0" fontId="6" fillId="0" borderId="25" xfId="0" applyFont="1" applyBorder="1"/>
    <xf numFmtId="0" fontId="7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/>
    <xf numFmtId="0" fontId="6" fillId="0" borderId="31" xfId="0" applyFont="1" applyBorder="1"/>
    <xf numFmtId="0" fontId="6" fillId="0" borderId="43" xfId="0" applyFont="1" applyBorder="1" applyAlignment="1">
      <alignment horizontal="center"/>
    </xf>
    <xf numFmtId="0" fontId="6" fillId="0" borderId="44" xfId="0" applyFont="1" applyBorder="1"/>
    <xf numFmtId="0" fontId="6" fillId="0" borderId="42" xfId="0" applyFont="1" applyBorder="1"/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5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7" borderId="55" xfId="0" applyFont="1" applyFill="1" applyBorder="1" applyAlignment="1">
      <alignment horizontal="center"/>
    </xf>
    <xf numFmtId="0" fontId="6" fillId="7" borderId="57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7" borderId="0" xfId="0" applyFont="1" applyFill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5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5" fillId="0" borderId="1" xfId="0" applyFont="1" applyBorder="1"/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134469</xdr:colOff>
      <xdr:row>0</xdr:row>
      <xdr:rowOff>44824</xdr:rowOff>
    </xdr:from>
    <xdr:to>
      <xdr:col>14</xdr:col>
      <xdr:colOff>190500</xdr:colOff>
      <xdr:row>2</xdr:row>
      <xdr:rowOff>168088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2FD36502-21F8-0F45-2BFE-8F01AE9ED02A}"/>
            </a:ext>
          </a:extLst>
        </xdr:cNvPr>
        <xdr:cNvSpPr/>
      </xdr:nvSpPr>
      <xdr:spPr>
        <a:xfrm>
          <a:off x="11474822" y="44824"/>
          <a:ext cx="3104031" cy="504264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Digitar el código CHIP de la entidad</a:t>
          </a:r>
        </a:p>
      </xdr:txBody>
    </xdr:sp>
    <xdr:clientData/>
  </xdr:twoCellAnchor>
  <xdr:twoCellAnchor editAs="oneCell">
    <xdr:from>
      <xdr:col>2</xdr:col>
      <xdr:colOff>859973</xdr:colOff>
      <xdr:row>0</xdr:row>
      <xdr:rowOff>0</xdr:rowOff>
    </xdr:from>
    <xdr:to>
      <xdr:col>3</xdr:col>
      <xdr:colOff>326572</xdr:colOff>
      <xdr:row>5</xdr:row>
      <xdr:rowOff>94340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DFA1CC-00ED-C6C1-6BD4-17B6190297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173" t="4653" r="31793" b="14337"/>
        <a:stretch/>
      </xdr:blipFill>
      <xdr:spPr>
        <a:xfrm>
          <a:off x="859973" y="0"/>
          <a:ext cx="881742" cy="1074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2090059</xdr:colOff>
      <xdr:row>1</xdr:row>
      <xdr:rowOff>23052</xdr:rowOff>
    </xdr:from>
    <xdr:to>
      <xdr:col>7</xdr:col>
      <xdr:colOff>1637785</xdr:colOff>
      <xdr:row>8</xdr:row>
      <xdr:rowOff>195942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862102-7D38-47E4-ADDC-5D6E48C67D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929" b="90179" l="8929" r="90179">
                      <a14:foregroundMark x1="49107" y1="90179" x2="49107" y2="90179"/>
                      <a14:foregroundMark x1="12500" y1="50893" x2="12500" y2="50893"/>
                      <a14:foregroundMark x1="49107" y1="9821" x2="49107" y2="9821"/>
                      <a14:foregroundMark x1="90179" y1="38393" x2="90179" y2="38393"/>
                      <a14:foregroundMark x1="81250" y1="60714" x2="81250" y2="60714"/>
                      <a14:foregroundMark x1="73214" y1="61607" x2="73214" y2="61607"/>
                      <a14:foregroundMark x1="64286" y1="47321" x2="44643" y2="45536"/>
                      <a14:foregroundMark x1="36607" y1="41964" x2="58929" y2="65179"/>
                      <a14:foregroundMark x1="36607" y1="44643" x2="28571" y2="47321"/>
                      <a14:foregroundMark x1="68750" y1="41964" x2="68750" y2="41964"/>
                      <a14:foregroundMark x1="41964" y1="63393" x2="41964" y2="63393"/>
                      <a14:foregroundMark x1="25893" y1="64286" x2="25893" y2="64286"/>
                      <a14:foregroundMark x1="33036" y1="28571" x2="33036" y2="2857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2" y="218995"/>
          <a:ext cx="1768412" cy="17404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156882</xdr:rowOff>
    </xdr:from>
    <xdr:to>
      <xdr:col>1</xdr:col>
      <xdr:colOff>993322</xdr:colOff>
      <xdr:row>8</xdr:row>
      <xdr:rowOff>244928</xdr:rowOff>
    </xdr:to>
    <xdr:pic>
      <xdr:nvPicPr>
        <xdr:cNvPr id="6" name="Gráfico 8">
          <a:extLst>
            <a:ext uri="{FF2B5EF4-FFF2-40B4-BE49-F238E27FC236}">
              <a16:creationId xmlns:a16="http://schemas.microsoft.com/office/drawing/2014/main" id="{BE8797DF-1FB9-4415-A4B9-4F5FB6A2FF6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26571" y="156882"/>
          <a:ext cx="2122715" cy="191140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sisunisa_med@unal.edu.co" TargetMode="External"/><Relationship Id="rId13" Type="http://schemas.openxmlformats.org/officeDocument/2006/relationships/hyperlink" Target="mailto:elozanop@unal.edu.co" TargetMode="External"/><Relationship Id="rId18" Type="http://schemas.openxmlformats.org/officeDocument/2006/relationships/hyperlink" Target="mailto:contasai_san@unal.edu.co" TargetMode="External"/><Relationship Id="rId3" Type="http://schemas.openxmlformats.org/officeDocument/2006/relationships/hyperlink" Target="mailto:secfinunisa_nal@unal.edu.co" TargetMode="External"/><Relationship Id="rId21" Type="http://schemas.openxmlformats.org/officeDocument/2006/relationships/hyperlink" Target="mailto:msvegac@unal.edu.co" TargetMode="External"/><Relationship Id="rId7" Type="http://schemas.openxmlformats.org/officeDocument/2006/relationships/hyperlink" Target="mailto:mabotero@unal.edu.co" TargetMode="External"/><Relationship Id="rId12" Type="http://schemas.openxmlformats.org/officeDocument/2006/relationships/hyperlink" Target="mailto:seccontabilidad_pal@unal.edu.co" TargetMode="External"/><Relationship Id="rId17" Type="http://schemas.openxmlformats.org/officeDocument/2006/relationships/hyperlink" Target="mailto:mstephens@unal.edu.co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mailto:seccontabil_bog@unal.edu.co" TargetMode="External"/><Relationship Id="rId16" Type="http://schemas.openxmlformats.org/officeDocument/2006/relationships/hyperlink" Target="mailto:contabilidad_ori@unal.edu.co" TargetMode="External"/><Relationship Id="rId20" Type="http://schemas.openxmlformats.org/officeDocument/2006/relationships/hyperlink" Target="mailto:contab_let@unal.edu.co" TargetMode="External"/><Relationship Id="rId1" Type="http://schemas.openxmlformats.org/officeDocument/2006/relationships/hyperlink" Target="mailto:dcuervop@unal.edu.co" TargetMode="External"/><Relationship Id="rId6" Type="http://schemas.openxmlformats.org/officeDocument/2006/relationships/hyperlink" Target="mailto:contabil_med@unal.edu.co" TargetMode="External"/><Relationship Id="rId11" Type="http://schemas.openxmlformats.org/officeDocument/2006/relationships/hyperlink" Target="mailto:contaunisa_man@unal.edu.co" TargetMode="External"/><Relationship Id="rId24" Type="http://schemas.openxmlformats.org/officeDocument/2006/relationships/hyperlink" Target="mailto:dcantorh@unal.edu.co" TargetMode="External"/><Relationship Id="rId5" Type="http://schemas.openxmlformats.org/officeDocument/2006/relationships/hyperlink" Target="mailto:aegiraldo@unal.edu.co" TargetMode="External"/><Relationship Id="rId15" Type="http://schemas.openxmlformats.org/officeDocument/2006/relationships/hyperlink" Target="mailto:contaunisalud_pal@unal.edu.co" TargetMode="External"/><Relationship Id="rId23" Type="http://schemas.openxmlformats.org/officeDocument/2006/relationships/hyperlink" Target="mailto:agocontable_nal@unal.edu.co" TargetMode="External"/><Relationship Id="rId10" Type="http://schemas.openxmlformats.org/officeDocument/2006/relationships/hyperlink" Target="mailto:contabilidad_man@unal.edu.co" TargetMode="External"/><Relationship Id="rId19" Type="http://schemas.openxmlformats.org/officeDocument/2006/relationships/hyperlink" Target="mailto:meescobar@unal.edu.co" TargetMode="External"/><Relationship Id="rId4" Type="http://schemas.openxmlformats.org/officeDocument/2006/relationships/hyperlink" Target="mailto:hgvelascop@unal.edu.co" TargetMode="External"/><Relationship Id="rId9" Type="http://schemas.openxmlformats.org/officeDocument/2006/relationships/hyperlink" Target="mailto:dimrodriguezsa@unal.edu.co" TargetMode="External"/><Relationship Id="rId14" Type="http://schemas.openxmlformats.org/officeDocument/2006/relationships/hyperlink" Target="mailto:lgiraldov@unal.edu.co" TargetMode="External"/><Relationship Id="rId22" Type="http://schemas.openxmlformats.org/officeDocument/2006/relationships/hyperlink" Target="mailto:lfjaimess@unal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64B6-2661-422F-9A1C-D8EFA7C4D510}">
  <dimension ref="A1:J52"/>
  <sheetViews>
    <sheetView showGridLines="0" view="pageBreakPreview" topLeftCell="C1" zoomScale="70" zoomScaleNormal="70" zoomScaleSheetLayoutView="70" workbookViewId="0">
      <selection activeCell="G50" sqref="G50:H50"/>
    </sheetView>
  </sheetViews>
  <sheetFormatPr baseColWidth="10" defaultColWidth="11.44140625" defaultRowHeight="15.6" x14ac:dyDescent="0.3"/>
  <cols>
    <col min="1" max="1" width="17.21875" style="31" hidden="1" customWidth="1"/>
    <col min="2" max="2" width="3.44140625" style="31" hidden="1" customWidth="1"/>
    <col min="3" max="3" width="20.6640625" style="31" customWidth="1"/>
    <col min="4" max="4" width="37.6640625" style="31" customWidth="1"/>
    <col min="5" max="5" width="26.88671875" style="31" customWidth="1"/>
    <col min="6" max="6" width="25.33203125" style="31" customWidth="1"/>
    <col min="7" max="7" width="23.6640625" style="31" customWidth="1"/>
    <col min="8" max="8" width="35.33203125" style="31" customWidth="1"/>
    <col min="9" max="9" width="23.6640625" style="31" customWidth="1"/>
    <col min="10" max="10" width="27.33203125" style="31" customWidth="1"/>
    <col min="11" max="16384" width="11.44140625" style="31"/>
  </cols>
  <sheetData>
    <row r="1" spans="1:10" x14ac:dyDescent="0.3">
      <c r="C1" s="148" t="s">
        <v>9</v>
      </c>
      <c r="D1" s="149"/>
      <c r="E1" s="149"/>
      <c r="F1" s="150"/>
      <c r="G1" s="78" t="s">
        <v>20</v>
      </c>
      <c r="H1" s="100" t="str">
        <f>+VLOOKUP(H2,Matriz!$A$10:$I$500,5,0)</f>
        <v xml:space="preserve"> BOGOTÁ D.C. </v>
      </c>
      <c r="I1" s="100"/>
      <c r="J1" s="101"/>
    </row>
    <row r="2" spans="1:10" x14ac:dyDescent="0.3">
      <c r="C2" s="132" t="s">
        <v>10</v>
      </c>
      <c r="D2" s="133"/>
      <c r="E2" s="133"/>
      <c r="F2" s="134"/>
      <c r="G2" s="32" t="s">
        <v>19</v>
      </c>
      <c r="H2" s="146">
        <v>210111001</v>
      </c>
      <c r="I2" s="146"/>
      <c r="J2" s="147"/>
    </row>
    <row r="3" spans="1:10" x14ac:dyDescent="0.3">
      <c r="C3" s="132" t="s">
        <v>11</v>
      </c>
      <c r="D3" s="133"/>
      <c r="E3" s="133"/>
      <c r="F3" s="134"/>
      <c r="G3" s="32" t="s">
        <v>21</v>
      </c>
      <c r="H3" s="151"/>
      <c r="I3" s="151"/>
      <c r="J3" s="152"/>
    </row>
    <row r="4" spans="1:10" x14ac:dyDescent="0.3">
      <c r="C4" s="132" t="s">
        <v>8</v>
      </c>
      <c r="D4" s="133"/>
      <c r="E4" s="133"/>
      <c r="F4" s="134"/>
      <c r="G4" s="32" t="s">
        <v>22</v>
      </c>
      <c r="H4" s="138"/>
      <c r="I4" s="138"/>
      <c r="J4" s="139"/>
    </row>
    <row r="5" spans="1:10" x14ac:dyDescent="0.3">
      <c r="C5" s="132" t="s">
        <v>111</v>
      </c>
      <c r="D5" s="133"/>
      <c r="E5" s="133"/>
      <c r="F5" s="134"/>
      <c r="G5" s="32" t="s">
        <v>23</v>
      </c>
      <c r="H5" s="138"/>
      <c r="I5" s="138"/>
      <c r="J5" s="139"/>
    </row>
    <row r="6" spans="1:10" ht="16.2" thickBot="1" x14ac:dyDescent="0.35">
      <c r="C6" s="109" t="s">
        <v>12</v>
      </c>
      <c r="D6" s="110"/>
      <c r="E6" s="110"/>
      <c r="F6" s="111"/>
      <c r="G6" s="140" t="s">
        <v>15</v>
      </c>
      <c r="H6" s="141"/>
      <c r="I6" s="141"/>
      <c r="J6" s="142"/>
    </row>
    <row r="7" spans="1:10" x14ac:dyDescent="0.3">
      <c r="C7" s="38" t="s">
        <v>13</v>
      </c>
      <c r="D7" s="39" t="s">
        <v>14</v>
      </c>
      <c r="E7" s="39" t="s">
        <v>5</v>
      </c>
      <c r="F7" s="40" t="s">
        <v>6</v>
      </c>
      <c r="G7" s="41" t="s">
        <v>13</v>
      </c>
      <c r="H7" s="42" t="s">
        <v>14</v>
      </c>
      <c r="I7" s="42" t="s">
        <v>5</v>
      </c>
      <c r="J7" s="43" t="s">
        <v>6</v>
      </c>
    </row>
    <row r="8" spans="1:10" x14ac:dyDescent="0.3">
      <c r="A8" s="31" t="str">
        <f t="shared" ref="A8:A19" si="0">+$H$2&amp;B8</f>
        <v>2101110011</v>
      </c>
      <c r="B8" s="31">
        <v>1</v>
      </c>
      <c r="C8" s="46">
        <f>+IFERROR(VLOOKUP(A8,Matriz!$B$10:$G$500,2,0)," ")</f>
        <v>133712</v>
      </c>
      <c r="D8" s="44" t="str">
        <f>+IFERROR(VLOOKUP(A8,Matriz!$B$10:$G$500,3,0)," ")</f>
        <v xml:space="preserve">OTRAS TRANSFERENCIAS </v>
      </c>
      <c r="E8" s="45">
        <f>+IFERROR(VLOOKUP(A8,Matriz!$B$10:$G$500,5,0)," ")</f>
        <v>1248201</v>
      </c>
      <c r="F8" s="47">
        <f>+IFERROR(VLOOKUP(A8,Matriz!$B$10:$G$500,6,0)," ")</f>
        <v>0</v>
      </c>
      <c r="G8" s="46"/>
      <c r="H8" s="44"/>
      <c r="I8" s="44"/>
      <c r="J8" s="50"/>
    </row>
    <row r="9" spans="1:10" x14ac:dyDescent="0.3">
      <c r="A9" s="31" t="str">
        <f t="shared" si="0"/>
        <v>2101110012</v>
      </c>
      <c r="B9" s="31">
        <v>2</v>
      </c>
      <c r="C9" s="46">
        <f>+IFERROR(VLOOKUP(A9,Matriz!$B$10:$G$500,2,0)," ")</f>
        <v>138502</v>
      </c>
      <c r="D9" s="44" t="str">
        <f>+IFERROR(VLOOKUP(A9,Matriz!$B$10:$G$500,3,0)," ")</f>
        <v xml:space="preserve">PRESTACIÓN DE SERVICIOS </v>
      </c>
      <c r="E9" s="45">
        <f>+IFERROR(VLOOKUP(A9,Matriz!$B$10:$G$500,5,0)," ")</f>
        <v>0</v>
      </c>
      <c r="F9" s="47">
        <f>+IFERROR(VLOOKUP(A9,Matriz!$B$10:$G$500,6,0)," ")</f>
        <v>1749033512</v>
      </c>
      <c r="G9" s="46"/>
      <c r="H9" s="44"/>
      <c r="I9" s="44"/>
      <c r="J9" s="50"/>
    </row>
    <row r="10" spans="1:10" x14ac:dyDescent="0.3">
      <c r="A10" s="31" t="str">
        <f t="shared" si="0"/>
        <v>2101110013</v>
      </c>
      <c r="B10" s="31">
        <v>3</v>
      </c>
      <c r="C10" s="46">
        <f>+IFERROR(VLOOKUP(A10,Matriz!$B$10:$G$500,2,0)," ")</f>
        <v>249040</v>
      </c>
      <c r="D10" s="44" t="str">
        <f>+IFERROR(VLOOKUP(A10,Matriz!$B$10:$G$500,3,0)," ")</f>
        <v xml:space="preserve">SALDOS A FAVOR DE BENEFICIARIOS </v>
      </c>
      <c r="E10" s="45">
        <f>+IFERROR(VLOOKUP(A10,Matriz!$B$10:$G$500,5,0)," ")</f>
        <v>22529497.899999999</v>
      </c>
      <c r="F10" s="47">
        <f>+IFERROR(VLOOKUP(A10,Matriz!$B$10:$G$500,6,0)," ")</f>
        <v>0</v>
      </c>
      <c r="G10" s="46"/>
      <c r="H10" s="44"/>
      <c r="I10" s="44"/>
      <c r="J10" s="50"/>
    </row>
    <row r="11" spans="1:10" x14ac:dyDescent="0.3">
      <c r="A11" s="31" t="str">
        <f t="shared" si="0"/>
        <v>2101110014</v>
      </c>
      <c r="B11" s="31">
        <v>4</v>
      </c>
      <c r="C11" s="46">
        <f>+IFERROR(VLOOKUP(A11,Matriz!$B$10:$G$500,2,0)," ")</f>
        <v>290201</v>
      </c>
      <c r="D11" s="44" t="str">
        <f>+IFERROR(VLOOKUP(A11,Matriz!$B$10:$G$500,3,0)," ")</f>
        <v xml:space="preserve">EN ADMINISTRACIÓN </v>
      </c>
      <c r="E11" s="45">
        <f>+IFERROR(VLOOKUP(A11,Matriz!$B$10:$G$500,5,0)," ")</f>
        <v>805317957.60000002</v>
      </c>
      <c r="F11" s="47">
        <f>+IFERROR(VLOOKUP(A11,Matriz!$B$10:$G$500,6,0)," ")</f>
        <v>2788839065</v>
      </c>
      <c r="G11" s="46"/>
      <c r="H11" s="44"/>
      <c r="I11" s="44"/>
      <c r="J11" s="50"/>
    </row>
    <row r="12" spans="1:10" x14ac:dyDescent="0.3">
      <c r="A12" s="31" t="str">
        <f t="shared" si="0"/>
        <v>2101110015</v>
      </c>
      <c r="B12" s="31">
        <v>5</v>
      </c>
      <c r="C12" s="46">
        <f>+IFERROR(VLOOKUP(A12,Matriz!$B$10:$G$500,2,0)," ")</f>
        <v>299002</v>
      </c>
      <c r="D12" s="44" t="str">
        <f>+IFERROR(VLOOKUP(A12,Matriz!$B$10:$G$500,3,0)," ")</f>
        <v xml:space="preserve">INGRESO DIFERIDO POR TRANSFERENCIAS CONDICIONADAS </v>
      </c>
      <c r="E12" s="45">
        <f>+IFERROR(VLOOKUP(A12,Matriz!$B$10:$G$500,5,0)," ")</f>
        <v>872699148</v>
      </c>
      <c r="F12" s="47">
        <f>+IFERROR(VLOOKUP(A12,Matriz!$B$10:$G$500,6,0)," ")</f>
        <v>0</v>
      </c>
      <c r="G12" s="46"/>
      <c r="H12" s="44"/>
      <c r="I12" s="44"/>
      <c r="J12" s="50"/>
    </row>
    <row r="13" spans="1:10" x14ac:dyDescent="0.3">
      <c r="A13" s="31" t="str">
        <f t="shared" si="0"/>
        <v>2101110016</v>
      </c>
      <c r="B13" s="31">
        <v>6</v>
      </c>
      <c r="C13" s="46">
        <f>+IFERROR(VLOOKUP(A13,Matriz!$B$10:$G$500,2,0)," ")</f>
        <v>442802</v>
      </c>
      <c r="D13" s="44" t="str">
        <f>+IFERROR(VLOOKUP(A13,Matriz!$B$10:$G$500,3,0)," ")</f>
        <v xml:space="preserve">PARA PROYECTOS DE INVERSIÓN </v>
      </c>
      <c r="E13" s="45">
        <f>+IFERROR(VLOOKUP(A13,Matriz!$B$10:$G$500,5,0)," ")</f>
        <v>0</v>
      </c>
      <c r="F13" s="47">
        <f>+IFERROR(VLOOKUP(A13,Matriz!$B$10:$G$500,6,0)," ")</f>
        <v>708109369</v>
      </c>
      <c r="G13" s="46"/>
      <c r="H13" s="44"/>
      <c r="I13" s="44"/>
      <c r="J13" s="50"/>
    </row>
    <row r="14" spans="1:10" x14ac:dyDescent="0.3">
      <c r="A14" s="31" t="str">
        <f t="shared" si="0"/>
        <v>2101110017</v>
      </c>
      <c r="B14" s="31">
        <v>7</v>
      </c>
      <c r="C14" s="46">
        <f>+IFERROR(VLOOKUP(A14,Matriz!$B$10:$G$500,2,0)," ")</f>
        <v>442890</v>
      </c>
      <c r="D14" s="44" t="str">
        <f>+IFERROR(VLOOKUP(A14,Matriz!$B$10:$G$500,3,0)," ")</f>
        <v xml:space="preserve">OTRAS TRANSFERENCIAS </v>
      </c>
      <c r="E14" s="45">
        <f>+IFERROR(VLOOKUP(A14,Matriz!$B$10:$G$500,5,0)," ")</f>
        <v>0</v>
      </c>
      <c r="F14" s="47">
        <f>+IFERROR(VLOOKUP(A14,Matriz!$B$10:$G$500,6,0)," ")</f>
        <v>3922482600</v>
      </c>
      <c r="G14" s="46"/>
      <c r="H14" s="44"/>
      <c r="I14" s="44"/>
      <c r="J14" s="50"/>
    </row>
    <row r="15" spans="1:10" x14ac:dyDescent="0.3">
      <c r="A15" s="31" t="str">
        <f t="shared" si="0"/>
        <v>2101110018</v>
      </c>
      <c r="B15" s="31">
        <v>8</v>
      </c>
      <c r="C15" s="46" t="str">
        <f>+IFERROR(VLOOKUP(A15,Matriz!$B$10:$G$500,2,0)," ")</f>
        <v xml:space="preserve"> </v>
      </c>
      <c r="D15" s="44" t="str">
        <f>+IFERROR(VLOOKUP(A15,Matriz!$B$10:$G$500,3,0)," ")</f>
        <v xml:space="preserve"> </v>
      </c>
      <c r="E15" s="45" t="str">
        <f>+IFERROR(VLOOKUP(A15,Matriz!$B$10:$G$500,5,0)," ")</f>
        <v xml:space="preserve"> </v>
      </c>
      <c r="F15" s="47" t="str">
        <f>+IFERROR(VLOOKUP(A15,Matriz!$B$10:$G$500,6,0)," ")</f>
        <v xml:space="preserve"> </v>
      </c>
      <c r="G15" s="46"/>
      <c r="H15" s="44"/>
      <c r="I15" s="44"/>
      <c r="J15" s="50"/>
    </row>
    <row r="16" spans="1:10" x14ac:dyDescent="0.3">
      <c r="A16" s="31" t="str">
        <f t="shared" si="0"/>
        <v>2101110019</v>
      </c>
      <c r="B16" s="31">
        <v>9</v>
      </c>
      <c r="C16" s="46" t="str">
        <f>+IFERROR(VLOOKUP(A16,Matriz!$B$10:$G$500,2,0)," ")</f>
        <v xml:space="preserve"> </v>
      </c>
      <c r="D16" s="44" t="str">
        <f>+IFERROR(VLOOKUP(A16,Matriz!$B$10:$G$500,3,0)," ")</f>
        <v xml:space="preserve"> </v>
      </c>
      <c r="E16" s="45" t="str">
        <f>+IFERROR(VLOOKUP(A16,Matriz!$B$10:$G$500,5,0)," ")</f>
        <v xml:space="preserve"> </v>
      </c>
      <c r="F16" s="47" t="str">
        <f>+IFERROR(VLOOKUP(A16,Matriz!$B$10:$G$500,6,0)," ")</f>
        <v xml:space="preserve"> </v>
      </c>
      <c r="G16" s="46"/>
      <c r="H16" s="44"/>
      <c r="I16" s="44"/>
      <c r="J16" s="50"/>
    </row>
    <row r="17" spans="1:10" x14ac:dyDescent="0.3">
      <c r="A17" s="31" t="str">
        <f t="shared" si="0"/>
        <v>21011100110</v>
      </c>
      <c r="B17" s="31">
        <v>10</v>
      </c>
      <c r="C17" s="46" t="str">
        <f>+IFERROR(VLOOKUP(A17,Matriz!$B$10:$G$500,2,0)," ")</f>
        <v xml:space="preserve"> </v>
      </c>
      <c r="D17" s="44" t="str">
        <f>+IFERROR(VLOOKUP(A17,Matriz!$B$10:$G$500,3,0)," ")</f>
        <v xml:space="preserve"> </v>
      </c>
      <c r="E17" s="45" t="str">
        <f>+IFERROR(VLOOKUP(A17,Matriz!$B$10:$G$500,5,0)," ")</f>
        <v xml:space="preserve"> </v>
      </c>
      <c r="F17" s="47" t="str">
        <f>+IFERROR(VLOOKUP(A17,Matriz!$B$10:$G$500,6,0)," ")</f>
        <v xml:space="preserve"> </v>
      </c>
      <c r="G17" s="46"/>
      <c r="H17" s="44"/>
      <c r="I17" s="44"/>
      <c r="J17" s="50"/>
    </row>
    <row r="18" spans="1:10" x14ac:dyDescent="0.3">
      <c r="A18" s="31" t="str">
        <f t="shared" si="0"/>
        <v>21011100111</v>
      </c>
      <c r="B18" s="31">
        <v>11</v>
      </c>
      <c r="C18" s="46" t="str">
        <f>+IFERROR(VLOOKUP(A18,Matriz!$B$10:$G$500,2,0)," ")</f>
        <v xml:space="preserve"> </v>
      </c>
      <c r="D18" s="44" t="str">
        <f>+IFERROR(VLOOKUP(A18,Matriz!$B$10:$G$500,3,0)," ")</f>
        <v xml:space="preserve"> </v>
      </c>
      <c r="E18" s="45" t="str">
        <f>+IFERROR(VLOOKUP(A18,Matriz!$B$10:$G$500,5,0)," ")</f>
        <v xml:space="preserve"> </v>
      </c>
      <c r="F18" s="47" t="str">
        <f>+IFERROR(VLOOKUP(A18,Matriz!$B$10:$G$500,6,0)," ")</f>
        <v xml:space="preserve"> </v>
      </c>
      <c r="G18" s="46"/>
      <c r="H18" s="44"/>
      <c r="I18" s="44"/>
      <c r="J18" s="50"/>
    </row>
    <row r="19" spans="1:10" ht="16.2" thickBot="1" x14ac:dyDescent="0.35">
      <c r="A19" s="31" t="str">
        <f t="shared" si="0"/>
        <v>21011100112</v>
      </c>
      <c r="B19" s="31">
        <v>12</v>
      </c>
      <c r="C19" s="46" t="str">
        <f>+IFERROR(VLOOKUP(A19,Matriz!$B$10:$G$500,2,0)," ")</f>
        <v xml:space="preserve"> </v>
      </c>
      <c r="D19" s="44" t="str">
        <f>+IFERROR(VLOOKUP(A19,Matriz!$B$10:$G$500,3,0)," ")</f>
        <v xml:space="preserve"> </v>
      </c>
      <c r="E19" s="45" t="str">
        <f>+IFERROR(VLOOKUP(A19,Matriz!$B$10:$G$500,5,0)," ")</f>
        <v xml:space="preserve"> </v>
      </c>
      <c r="F19" s="47" t="str">
        <f>+IFERROR(VLOOKUP(A19,Matriz!$B$10:$G$500,6,0)," ")</f>
        <v xml:space="preserve"> </v>
      </c>
      <c r="G19" s="48"/>
      <c r="H19" s="49"/>
      <c r="I19" s="49"/>
      <c r="J19" s="51"/>
    </row>
    <row r="20" spans="1:10" ht="15.75" customHeight="1" thickBot="1" x14ac:dyDescent="0.35">
      <c r="C20" s="143" t="s">
        <v>34</v>
      </c>
      <c r="D20" s="144"/>
      <c r="E20" s="144"/>
      <c r="F20" s="144"/>
      <c r="G20" s="144"/>
      <c r="H20" s="144"/>
      <c r="I20" s="144"/>
      <c r="J20" s="145"/>
    </row>
    <row r="21" spans="1:10" ht="15.75" customHeight="1" x14ac:dyDescent="0.3">
      <c r="C21" s="115" t="s">
        <v>35</v>
      </c>
      <c r="D21" s="116"/>
      <c r="E21" s="116"/>
      <c r="F21" s="116"/>
      <c r="G21" s="116"/>
      <c r="H21" s="116"/>
      <c r="I21" s="116"/>
      <c r="J21" s="117"/>
    </row>
    <row r="22" spans="1:10" ht="16.2" thickBot="1" x14ac:dyDescent="0.35">
      <c r="C22" s="118"/>
      <c r="D22" s="119"/>
      <c r="E22" s="119"/>
      <c r="F22" s="119"/>
      <c r="G22" s="119"/>
      <c r="H22" s="119"/>
      <c r="I22" s="119"/>
      <c r="J22" s="120"/>
    </row>
    <row r="23" spans="1:10" ht="16.2" thickBot="1" x14ac:dyDescent="0.35">
      <c r="A23" s="73"/>
      <c r="B23" s="74"/>
      <c r="C23" s="75" t="s">
        <v>28</v>
      </c>
      <c r="D23" s="76" t="s">
        <v>13</v>
      </c>
      <c r="E23" s="135" t="s">
        <v>31</v>
      </c>
      <c r="F23" s="136"/>
      <c r="G23" s="136"/>
      <c r="H23" s="137"/>
      <c r="I23" s="79" t="s">
        <v>32</v>
      </c>
      <c r="J23" s="80" t="s">
        <v>36</v>
      </c>
    </row>
    <row r="24" spans="1:10" x14ac:dyDescent="0.3">
      <c r="C24" s="69"/>
      <c r="D24" s="70"/>
      <c r="E24" s="126"/>
      <c r="F24" s="127"/>
      <c r="G24" s="127"/>
      <c r="H24" s="128"/>
      <c r="I24" s="71"/>
      <c r="J24" s="72"/>
    </row>
    <row r="25" spans="1:10" x14ac:dyDescent="0.3">
      <c r="C25" s="52"/>
      <c r="D25" s="33"/>
      <c r="E25" s="121"/>
      <c r="F25" s="122"/>
      <c r="G25" s="122"/>
      <c r="H25" s="123"/>
      <c r="I25" s="55"/>
      <c r="J25" s="56"/>
    </row>
    <row r="26" spans="1:10" x14ac:dyDescent="0.3">
      <c r="C26" s="52"/>
      <c r="D26" s="33"/>
      <c r="E26" s="121"/>
      <c r="F26" s="122"/>
      <c r="G26" s="122"/>
      <c r="H26" s="123"/>
      <c r="I26" s="55"/>
      <c r="J26" s="56"/>
    </row>
    <row r="27" spans="1:10" x14ac:dyDescent="0.3">
      <c r="C27" s="52"/>
      <c r="D27" s="33"/>
      <c r="E27" s="121"/>
      <c r="F27" s="122"/>
      <c r="G27" s="122"/>
      <c r="H27" s="123"/>
      <c r="I27" s="55"/>
      <c r="J27" s="56"/>
    </row>
    <row r="28" spans="1:10" x14ac:dyDescent="0.3">
      <c r="C28" s="52"/>
      <c r="D28" s="33"/>
      <c r="E28" s="121"/>
      <c r="F28" s="122"/>
      <c r="G28" s="122"/>
      <c r="H28" s="123"/>
      <c r="I28" s="55"/>
      <c r="J28" s="56"/>
    </row>
    <row r="29" spans="1:10" x14ac:dyDescent="0.3">
      <c r="C29" s="52"/>
      <c r="D29" s="33"/>
      <c r="E29" s="121"/>
      <c r="F29" s="122"/>
      <c r="G29" s="122"/>
      <c r="H29" s="123"/>
      <c r="I29" s="55"/>
      <c r="J29" s="56"/>
    </row>
    <row r="30" spans="1:10" x14ac:dyDescent="0.3">
      <c r="C30" s="52"/>
      <c r="D30" s="33"/>
      <c r="E30" s="121"/>
      <c r="F30" s="122"/>
      <c r="G30" s="122"/>
      <c r="H30" s="123"/>
      <c r="I30" s="55"/>
      <c r="J30" s="56"/>
    </row>
    <row r="31" spans="1:10" ht="16.2" thickBot="1" x14ac:dyDescent="0.35">
      <c r="C31" s="112" t="s">
        <v>33</v>
      </c>
      <c r="D31" s="113"/>
      <c r="E31" s="113"/>
      <c r="F31" s="113"/>
      <c r="G31" s="113"/>
      <c r="H31" s="113"/>
      <c r="I31" s="113"/>
      <c r="J31" s="114"/>
    </row>
    <row r="32" spans="1:10" ht="16.2" thickBot="1" x14ac:dyDescent="0.35">
      <c r="A32" s="81"/>
      <c r="B32" s="82"/>
      <c r="C32" s="77" t="s">
        <v>28</v>
      </c>
      <c r="D32" s="77" t="s">
        <v>13</v>
      </c>
      <c r="E32" s="124" t="s">
        <v>31</v>
      </c>
      <c r="F32" s="125"/>
      <c r="G32" s="125"/>
      <c r="H32" s="125"/>
      <c r="I32" s="77" t="s">
        <v>32</v>
      </c>
      <c r="J32" s="83" t="s">
        <v>36</v>
      </c>
    </row>
    <row r="33" spans="3:10" x14ac:dyDescent="0.3">
      <c r="C33" s="69"/>
      <c r="D33" s="70"/>
      <c r="E33" s="126"/>
      <c r="F33" s="127"/>
      <c r="G33" s="127"/>
      <c r="H33" s="128"/>
      <c r="I33" s="57"/>
      <c r="J33" s="58"/>
    </row>
    <row r="34" spans="3:10" x14ac:dyDescent="0.3">
      <c r="C34" s="52"/>
      <c r="D34" s="33"/>
      <c r="E34" s="121"/>
      <c r="F34" s="122"/>
      <c r="G34" s="122"/>
      <c r="H34" s="123"/>
      <c r="I34" s="55"/>
      <c r="J34" s="56"/>
    </row>
    <row r="35" spans="3:10" x14ac:dyDescent="0.3">
      <c r="C35" s="52"/>
      <c r="D35" s="33"/>
      <c r="E35" s="121"/>
      <c r="F35" s="122"/>
      <c r="G35" s="122"/>
      <c r="H35" s="123"/>
      <c r="I35" s="55"/>
      <c r="J35" s="56"/>
    </row>
    <row r="36" spans="3:10" x14ac:dyDescent="0.3">
      <c r="C36" s="52"/>
      <c r="D36" s="33"/>
      <c r="E36" s="121"/>
      <c r="F36" s="122"/>
      <c r="G36" s="122"/>
      <c r="H36" s="123"/>
      <c r="I36" s="55"/>
      <c r="J36" s="56"/>
    </row>
    <row r="37" spans="3:10" x14ac:dyDescent="0.3">
      <c r="C37" s="52"/>
      <c r="D37" s="33"/>
      <c r="E37" s="121"/>
      <c r="F37" s="122"/>
      <c r="G37" s="122"/>
      <c r="H37" s="123"/>
      <c r="I37" s="55"/>
      <c r="J37" s="56"/>
    </row>
    <row r="38" spans="3:10" x14ac:dyDescent="0.3">
      <c r="C38" s="52"/>
      <c r="D38" s="33"/>
      <c r="E38" s="121"/>
      <c r="F38" s="122"/>
      <c r="G38" s="122"/>
      <c r="H38" s="123"/>
      <c r="I38" s="55"/>
      <c r="J38" s="56"/>
    </row>
    <row r="39" spans="3:10" ht="16.2" thickBot="1" x14ac:dyDescent="0.35">
      <c r="C39" s="53"/>
      <c r="D39" s="54"/>
      <c r="E39" s="129"/>
      <c r="F39" s="130"/>
      <c r="G39" s="130"/>
      <c r="H39" s="131"/>
      <c r="I39" s="59"/>
      <c r="J39" s="60"/>
    </row>
    <row r="40" spans="3:10" ht="16.2" thickBot="1" x14ac:dyDescent="0.35">
      <c r="C40" s="106" t="s">
        <v>24</v>
      </c>
      <c r="D40" s="107"/>
      <c r="E40" s="107"/>
      <c r="F40" s="107"/>
      <c r="G40" s="107"/>
      <c r="H40" s="107"/>
      <c r="I40" s="107"/>
      <c r="J40" s="108"/>
    </row>
    <row r="41" spans="3:10" ht="57.75" customHeight="1" thickBot="1" x14ac:dyDescent="0.35">
      <c r="C41" s="109"/>
      <c r="D41" s="110"/>
      <c r="E41" s="110"/>
      <c r="F41" s="110"/>
      <c r="G41" s="110"/>
      <c r="H41" s="110"/>
      <c r="I41" s="110"/>
      <c r="J41" s="111"/>
    </row>
    <row r="42" spans="3:10" ht="16.2" thickBot="1" x14ac:dyDescent="0.35">
      <c r="D42" s="102"/>
      <c r="E42" s="103"/>
      <c r="F42" s="102"/>
      <c r="G42" s="103"/>
      <c r="H42" s="102"/>
      <c r="I42" s="103"/>
    </row>
    <row r="43" spans="3:10" ht="16.2" thickBot="1" x14ac:dyDescent="0.35">
      <c r="D43" s="104" t="s">
        <v>25</v>
      </c>
      <c r="E43" s="105"/>
      <c r="F43" s="104" t="s">
        <v>26</v>
      </c>
      <c r="G43" s="105"/>
      <c r="H43" s="104" t="s">
        <v>27</v>
      </c>
      <c r="I43" s="105"/>
    </row>
    <row r="44" spans="3:10" ht="16.2" thickBot="1" x14ac:dyDescent="0.35">
      <c r="D44" s="35"/>
      <c r="E44" s="36"/>
      <c r="F44" s="35"/>
      <c r="G44" s="37"/>
      <c r="H44" s="35"/>
      <c r="I44" s="34"/>
    </row>
    <row r="45" spans="3:10" ht="16.2" thickBot="1" x14ac:dyDescent="0.35">
      <c r="D45" s="104" t="s">
        <v>28</v>
      </c>
      <c r="E45" s="105"/>
      <c r="F45" s="104" t="s">
        <v>28</v>
      </c>
      <c r="G45" s="105"/>
      <c r="H45" s="35" t="s">
        <v>29</v>
      </c>
      <c r="I45" s="34" t="s">
        <v>30</v>
      </c>
    </row>
    <row r="47" spans="3:10" x14ac:dyDescent="0.3">
      <c r="D47" s="88"/>
      <c r="E47" s="91" t="s">
        <v>112</v>
      </c>
      <c r="F47" s="91"/>
      <c r="G47" s="91"/>
      <c r="H47" s="91"/>
      <c r="I47" s="88"/>
    </row>
    <row r="48" spans="3:10" ht="16.2" thickBot="1" x14ac:dyDescent="0.35"/>
    <row r="49" spans="5:8" ht="16.2" thickBot="1" x14ac:dyDescent="0.35">
      <c r="E49" s="92" t="s">
        <v>109</v>
      </c>
      <c r="F49" s="93"/>
      <c r="G49" s="96" t="s">
        <v>108</v>
      </c>
      <c r="H49" s="97"/>
    </row>
    <row r="50" spans="5:8" ht="16.2" thickBot="1" x14ac:dyDescent="0.35">
      <c r="E50" s="94"/>
      <c r="F50" s="95"/>
      <c r="G50" s="98" t="s">
        <v>95</v>
      </c>
      <c r="H50" s="99"/>
    </row>
    <row r="51" spans="5:8" ht="16.2" thickBot="1" x14ac:dyDescent="0.35">
      <c r="E51" s="87" t="str">
        <f>+IFERROR(VLOOKUP(G50,'8. Directorio Sedes'!A:F,2,0)," ")</f>
        <v>Contadora</v>
      </c>
      <c r="F51" s="85" t="str">
        <f>+IFERROR(VLOOKUP(G50,'8. Directorio Sedes'!A:F,3,0)," ")</f>
        <v>Doris Cuervo Parra</v>
      </c>
      <c r="G51" s="84" t="str">
        <f>+IFERROR(VLOOKUP(G50,'8. Directorio Sedes'!A:F,5,0)," ")</f>
        <v xml:space="preserve">dcuervop@unal.edu.co </v>
      </c>
      <c r="H51" s="86" t="str">
        <f>+IFERROR(VLOOKUP(G50,'8. Directorio Sedes'!A:F,6,0)," ")</f>
        <v>seccontabil_bog@unal.edu.co</v>
      </c>
    </row>
    <row r="52" spans="5:8" ht="16.2" thickBot="1" x14ac:dyDescent="0.35">
      <c r="E52" s="86" t="s">
        <v>38</v>
      </c>
      <c r="F52" s="37" t="s">
        <v>23</v>
      </c>
      <c r="G52" s="35" t="s">
        <v>40</v>
      </c>
      <c r="H52" s="34" t="s">
        <v>110</v>
      </c>
    </row>
  </sheetData>
  <mergeCells count="45">
    <mergeCell ref="H2:J2"/>
    <mergeCell ref="C1:F1"/>
    <mergeCell ref="C2:F2"/>
    <mergeCell ref="C3:F3"/>
    <mergeCell ref="C4:F4"/>
    <mergeCell ref="H3:J3"/>
    <mergeCell ref="H4:J4"/>
    <mergeCell ref="C5:F5"/>
    <mergeCell ref="E34:H34"/>
    <mergeCell ref="E23:H23"/>
    <mergeCell ref="E24:H24"/>
    <mergeCell ref="E25:H25"/>
    <mergeCell ref="H5:J5"/>
    <mergeCell ref="E26:H26"/>
    <mergeCell ref="E27:H27"/>
    <mergeCell ref="E28:H28"/>
    <mergeCell ref="C6:F6"/>
    <mergeCell ref="G6:J6"/>
    <mergeCell ref="C20:J20"/>
    <mergeCell ref="D42:E42"/>
    <mergeCell ref="E36:H36"/>
    <mergeCell ref="E37:H37"/>
    <mergeCell ref="E38:H38"/>
    <mergeCell ref="E39:H39"/>
    <mergeCell ref="E29:H29"/>
    <mergeCell ref="E30:H30"/>
    <mergeCell ref="E32:H32"/>
    <mergeCell ref="E33:H33"/>
    <mergeCell ref="E35:H35"/>
    <mergeCell ref="E47:H47"/>
    <mergeCell ref="E49:F50"/>
    <mergeCell ref="G49:H49"/>
    <mergeCell ref="G50:H50"/>
    <mergeCell ref="H1:J1"/>
    <mergeCell ref="F42:G42"/>
    <mergeCell ref="H42:I42"/>
    <mergeCell ref="D43:E43"/>
    <mergeCell ref="F43:G43"/>
    <mergeCell ref="H43:I43"/>
    <mergeCell ref="D45:E45"/>
    <mergeCell ref="F45:G45"/>
    <mergeCell ref="C40:J40"/>
    <mergeCell ref="C41:J41"/>
    <mergeCell ref="C31:J31"/>
    <mergeCell ref="C21:J22"/>
  </mergeCells>
  <pageMargins left="0.25" right="0.25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AAEF69E9-7A9D-4BD9-A524-20E5AD0BD878}">
          <x14:formula1>
            <xm:f>'8. Directorio Sedes'!$A$2:$A$15</xm:f>
          </x14:formula1>
          <xm:sqref>J24:J30</xm:sqref>
        </x14:dataValidation>
        <x14:dataValidation type="list" allowBlank="1" showInputMessage="1" showErrorMessage="1" xr:uid="{33731ACD-BC8A-4AAD-9763-5452D0D113B7}">
          <x14:formula1>
            <xm:f>'8. Directorio Sedes'!$A$2:$A$15</xm:f>
          </x14:formula1>
          <xm:sqref>G50:H50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3"/>
  <sheetViews>
    <sheetView view="pageBreakPreview" topLeftCell="A156" zoomScale="70" zoomScaleNormal="85" zoomScaleSheetLayoutView="70" zoomScalePageLayoutView="70" workbookViewId="0">
      <selection activeCell="A10" sqref="A10:XFD10"/>
    </sheetView>
  </sheetViews>
  <sheetFormatPr baseColWidth="10" defaultColWidth="0" defaultRowHeight="15.6" x14ac:dyDescent="0.3"/>
  <cols>
    <col min="1" max="3" width="15.6640625" style="15" customWidth="1"/>
    <col min="4" max="4" width="69.33203125" style="15" bestFit="1" customWidth="1"/>
    <col min="5" max="5" width="44.33203125" style="15" customWidth="1"/>
    <col min="6" max="6" width="23.109375" style="24" customWidth="1"/>
    <col min="7" max="7" width="32.33203125" style="24" customWidth="1"/>
    <col min="8" max="9" width="32.33203125" style="30" customWidth="1"/>
    <col min="10" max="10" width="3.5546875" style="14" hidden="1" customWidth="1"/>
    <col min="11" max="12" width="0" style="14" hidden="1" customWidth="1"/>
    <col min="13" max="16384" width="3.5546875" style="14" hidden="1"/>
  </cols>
  <sheetData>
    <row r="2" spans="1:10" x14ac:dyDescent="0.3">
      <c r="A2" s="11"/>
      <c r="B2" s="11"/>
      <c r="C2" s="11"/>
      <c r="D2" s="11"/>
      <c r="E2" s="12"/>
      <c r="F2" s="11"/>
      <c r="G2" s="13"/>
      <c r="H2" s="26"/>
      <c r="I2" s="26"/>
    </row>
    <row r="3" spans="1:10" x14ac:dyDescent="0.3">
      <c r="E3" s="16"/>
      <c r="F3" s="15"/>
      <c r="G3" s="17"/>
      <c r="H3" s="27"/>
      <c r="I3" s="27"/>
    </row>
    <row r="4" spans="1:10" x14ac:dyDescent="0.3">
      <c r="A4" s="153"/>
      <c r="B4" s="153"/>
      <c r="C4" s="153"/>
      <c r="D4" s="153"/>
      <c r="E4" s="153"/>
      <c r="F4" s="153"/>
      <c r="G4" s="17"/>
      <c r="H4" s="27"/>
      <c r="I4" s="27"/>
    </row>
    <row r="5" spans="1:10" ht="23.4" x14ac:dyDescent="0.3">
      <c r="A5" s="154" t="s">
        <v>3</v>
      </c>
      <c r="B5" s="155"/>
      <c r="C5" s="155"/>
      <c r="D5" s="155"/>
      <c r="E5" s="155"/>
      <c r="F5" s="155"/>
      <c r="G5" s="155"/>
      <c r="H5" s="155"/>
      <c r="I5" s="156"/>
    </row>
    <row r="6" spans="1:10" ht="23.4" x14ac:dyDescent="0.3">
      <c r="A6" s="154" t="s">
        <v>7</v>
      </c>
      <c r="B6" s="155"/>
      <c r="C6" s="155"/>
      <c r="D6" s="155"/>
      <c r="E6" s="155"/>
      <c r="F6" s="155"/>
      <c r="G6" s="155"/>
      <c r="H6" s="155"/>
      <c r="I6" s="156"/>
    </row>
    <row r="7" spans="1:10" x14ac:dyDescent="0.3">
      <c r="A7" s="3"/>
      <c r="B7" s="3"/>
      <c r="C7" s="3"/>
      <c r="D7" s="3"/>
      <c r="E7" s="3"/>
      <c r="F7" s="3"/>
      <c r="G7" s="17"/>
      <c r="H7" s="27"/>
      <c r="I7" s="27"/>
    </row>
    <row r="8" spans="1:10" x14ac:dyDescent="0.3">
      <c r="A8" s="153"/>
      <c r="B8" s="153"/>
      <c r="C8" s="153"/>
      <c r="D8" s="153"/>
      <c r="E8" s="153"/>
      <c r="F8" s="153"/>
      <c r="G8" s="17"/>
      <c r="H8" s="27"/>
      <c r="I8" s="27"/>
    </row>
    <row r="9" spans="1:10" ht="33" customHeight="1" x14ac:dyDescent="0.3">
      <c r="A9" s="1"/>
      <c r="B9" s="1"/>
      <c r="C9" s="1"/>
      <c r="D9" s="1"/>
      <c r="E9" s="1"/>
      <c r="F9" s="18"/>
      <c r="G9" s="19"/>
      <c r="H9" s="28"/>
      <c r="I9" s="28"/>
    </row>
    <row r="10" spans="1:10" s="20" customFormat="1" x14ac:dyDescent="0.3">
      <c r="A10" s="7" t="s">
        <v>2</v>
      </c>
      <c r="B10" s="7" t="s">
        <v>18</v>
      </c>
      <c r="C10" s="8" t="s">
        <v>0</v>
      </c>
      <c r="D10" s="7" t="s">
        <v>1</v>
      </c>
      <c r="E10" s="9" t="s">
        <v>4</v>
      </c>
      <c r="F10" s="10" t="s">
        <v>5</v>
      </c>
      <c r="G10" s="10" t="s">
        <v>6</v>
      </c>
      <c r="H10" s="25" t="s">
        <v>113</v>
      </c>
      <c r="I10" s="25" t="s">
        <v>17</v>
      </c>
    </row>
    <row r="11" spans="1:10" x14ac:dyDescent="0.3">
      <c r="A11" s="4">
        <v>10900000</v>
      </c>
      <c r="B11" s="4" t="str">
        <f t="shared" ref="B11:B42" si="0">+A11&amp;I11</f>
        <v>109000001</v>
      </c>
      <c r="C11" s="4">
        <v>290201</v>
      </c>
      <c r="D11" s="4" t="s">
        <v>120</v>
      </c>
      <c r="E11" s="4" t="s">
        <v>200</v>
      </c>
      <c r="F11" s="5">
        <v>420000000</v>
      </c>
      <c r="G11" s="5">
        <v>0</v>
      </c>
      <c r="H11" s="29">
        <f t="shared" ref="H11:H42" si="1">+COUNTIF($A$11:$A$192,A11)</f>
        <v>1</v>
      </c>
      <c r="I11" s="29">
        <v>1</v>
      </c>
      <c r="J11" s="14">
        <v>0</v>
      </c>
    </row>
    <row r="12" spans="1:10" x14ac:dyDescent="0.3">
      <c r="A12" s="4">
        <v>11100000</v>
      </c>
      <c r="B12" s="4" t="str">
        <f t="shared" si="0"/>
        <v>111000001</v>
      </c>
      <c r="C12" s="4">
        <v>290101</v>
      </c>
      <c r="D12" s="4" t="s">
        <v>127</v>
      </c>
      <c r="E12" s="4" t="s">
        <v>195</v>
      </c>
      <c r="F12" s="5">
        <v>3719227922</v>
      </c>
      <c r="G12" s="5">
        <v>0</v>
      </c>
      <c r="H12" s="29">
        <f t="shared" si="1"/>
        <v>2</v>
      </c>
      <c r="I12" s="29">
        <v>1</v>
      </c>
      <c r="J12" s="14">
        <v>0</v>
      </c>
    </row>
    <row r="13" spans="1:10" s="21" customFormat="1" x14ac:dyDescent="0.3">
      <c r="A13" s="4">
        <v>11100000</v>
      </c>
      <c r="B13" s="4" t="str">
        <f t="shared" si="0"/>
        <v>111000002</v>
      </c>
      <c r="C13" s="4">
        <v>290201</v>
      </c>
      <c r="D13" s="4" t="s">
        <v>120</v>
      </c>
      <c r="E13" s="4" t="s">
        <v>195</v>
      </c>
      <c r="F13" s="5">
        <v>138832351</v>
      </c>
      <c r="G13" s="5">
        <v>0</v>
      </c>
      <c r="H13" s="29">
        <f t="shared" si="1"/>
        <v>2</v>
      </c>
      <c r="I13" s="29">
        <v>2</v>
      </c>
      <c r="J13" s="21">
        <v>0</v>
      </c>
    </row>
    <row r="14" spans="1:10" x14ac:dyDescent="0.3">
      <c r="A14" s="4">
        <v>11500000</v>
      </c>
      <c r="B14" s="4" t="str">
        <f t="shared" si="0"/>
        <v>115000001</v>
      </c>
      <c r="C14" s="4">
        <v>249040</v>
      </c>
      <c r="D14" s="4" t="s">
        <v>124</v>
      </c>
      <c r="E14" s="4" t="s">
        <v>185</v>
      </c>
      <c r="F14" s="5">
        <v>46100142.939999998</v>
      </c>
      <c r="G14" s="5">
        <v>0</v>
      </c>
      <c r="H14" s="29">
        <f t="shared" si="1"/>
        <v>2</v>
      </c>
      <c r="I14" s="29">
        <v>1</v>
      </c>
      <c r="J14" s="14">
        <v>251468240</v>
      </c>
    </row>
    <row r="15" spans="1:10" x14ac:dyDescent="0.3">
      <c r="A15" s="4">
        <v>11500000</v>
      </c>
      <c r="B15" s="4" t="str">
        <f t="shared" si="0"/>
        <v>115000002</v>
      </c>
      <c r="C15" s="4">
        <v>470508</v>
      </c>
      <c r="D15" s="4" t="s">
        <v>130</v>
      </c>
      <c r="E15" s="4" t="s">
        <v>185</v>
      </c>
      <c r="F15" s="5">
        <v>0</v>
      </c>
      <c r="G15" s="5">
        <v>362163220366</v>
      </c>
      <c r="H15" s="29">
        <f t="shared" si="1"/>
        <v>2</v>
      </c>
      <c r="I15" s="29">
        <v>2</v>
      </c>
      <c r="J15" s="14">
        <v>0</v>
      </c>
    </row>
    <row r="16" spans="1:10" x14ac:dyDescent="0.3">
      <c r="A16" s="4">
        <v>14000000</v>
      </c>
      <c r="B16" s="4" t="str">
        <f t="shared" si="0"/>
        <v>140000001</v>
      </c>
      <c r="C16" s="4">
        <v>249040</v>
      </c>
      <c r="D16" s="4" t="s">
        <v>124</v>
      </c>
      <c r="E16" s="4" t="s">
        <v>190</v>
      </c>
      <c r="F16" s="5">
        <v>1638326</v>
      </c>
      <c r="G16" s="5">
        <v>0</v>
      </c>
      <c r="H16" s="29">
        <f t="shared" si="1"/>
        <v>1</v>
      </c>
      <c r="I16" s="29">
        <v>1</v>
      </c>
      <c r="J16" s="14">
        <v>9000000</v>
      </c>
    </row>
    <row r="17" spans="1:10" x14ac:dyDescent="0.3">
      <c r="A17" s="4">
        <v>20900000</v>
      </c>
      <c r="B17" s="4" t="str">
        <f t="shared" si="0"/>
        <v>209000001</v>
      </c>
      <c r="C17" s="4">
        <v>512010</v>
      </c>
      <c r="D17" s="4" t="s">
        <v>139</v>
      </c>
      <c r="E17" s="4" t="s">
        <v>258</v>
      </c>
      <c r="F17" s="5">
        <v>0</v>
      </c>
      <c r="G17" s="5">
        <v>9360477</v>
      </c>
      <c r="H17" s="29">
        <f t="shared" si="1"/>
        <v>1</v>
      </c>
      <c r="I17" s="29">
        <v>1</v>
      </c>
      <c r="J17" s="23">
        <v>17415441</v>
      </c>
    </row>
    <row r="18" spans="1:10" x14ac:dyDescent="0.3">
      <c r="A18" s="4">
        <v>22200000</v>
      </c>
      <c r="B18" s="4" t="str">
        <f t="shared" si="0"/>
        <v>222000001</v>
      </c>
      <c r="C18" s="4">
        <v>290201</v>
      </c>
      <c r="D18" s="4" t="s">
        <v>120</v>
      </c>
      <c r="E18" s="4" t="s">
        <v>202</v>
      </c>
      <c r="F18" s="5">
        <v>104332086</v>
      </c>
      <c r="G18" s="5">
        <v>170774903</v>
      </c>
      <c r="H18" s="29">
        <f t="shared" si="1"/>
        <v>2</v>
      </c>
      <c r="I18" s="29">
        <v>1</v>
      </c>
      <c r="J18" s="14">
        <v>0</v>
      </c>
    </row>
    <row r="19" spans="1:10" x14ac:dyDescent="0.3">
      <c r="A19" s="4">
        <v>22200000</v>
      </c>
      <c r="B19" s="4" t="str">
        <f t="shared" si="0"/>
        <v>222000002</v>
      </c>
      <c r="C19" s="4">
        <v>299002</v>
      </c>
      <c r="D19" s="4" t="s">
        <v>128</v>
      </c>
      <c r="E19" s="4" t="s">
        <v>202</v>
      </c>
      <c r="F19" s="5">
        <v>11371594867</v>
      </c>
      <c r="G19" s="5">
        <v>13771985474</v>
      </c>
      <c r="H19" s="29">
        <f t="shared" si="1"/>
        <v>2</v>
      </c>
      <c r="I19" s="29">
        <v>2</v>
      </c>
      <c r="J19" s="14">
        <v>0</v>
      </c>
    </row>
    <row r="20" spans="1:10" x14ac:dyDescent="0.3">
      <c r="A20" s="4">
        <v>23900000</v>
      </c>
      <c r="B20" s="4" t="str">
        <f t="shared" si="0"/>
        <v>239000001</v>
      </c>
      <c r="C20" s="4">
        <v>249050</v>
      </c>
      <c r="D20" s="4" t="s">
        <v>125</v>
      </c>
      <c r="E20" s="4" t="s">
        <v>191</v>
      </c>
      <c r="F20" s="5">
        <v>336977000</v>
      </c>
      <c r="G20" s="5">
        <v>0</v>
      </c>
      <c r="H20" s="29">
        <f t="shared" si="1"/>
        <v>2</v>
      </c>
      <c r="I20" s="29">
        <v>1</v>
      </c>
      <c r="J20" s="14">
        <v>1749033511.7</v>
      </c>
    </row>
    <row r="21" spans="1:10" x14ac:dyDescent="0.3">
      <c r="A21" s="4">
        <v>23900000</v>
      </c>
      <c r="B21" s="4" t="str">
        <f t="shared" si="0"/>
        <v>239000002</v>
      </c>
      <c r="C21" s="4">
        <v>510401</v>
      </c>
      <c r="D21" s="4" t="s">
        <v>134</v>
      </c>
      <c r="E21" s="4" t="s">
        <v>191</v>
      </c>
      <c r="F21" s="5">
        <v>0</v>
      </c>
      <c r="G21" s="5">
        <v>1551416600</v>
      </c>
      <c r="H21" s="29">
        <f t="shared" si="1"/>
        <v>2</v>
      </c>
      <c r="I21" s="29">
        <v>2</v>
      </c>
      <c r="J21" s="23">
        <v>42921884</v>
      </c>
    </row>
    <row r="22" spans="1:10" s="21" customFormat="1" x14ac:dyDescent="0.3">
      <c r="A22" s="4">
        <v>25300000</v>
      </c>
      <c r="B22" s="4" t="str">
        <f t="shared" si="0"/>
        <v>253000001</v>
      </c>
      <c r="C22" s="4">
        <v>290201</v>
      </c>
      <c r="D22" s="4" t="s">
        <v>120</v>
      </c>
      <c r="E22" s="4" t="s">
        <v>205</v>
      </c>
      <c r="F22" s="5">
        <v>169453200</v>
      </c>
      <c r="G22" s="5">
        <v>32276800</v>
      </c>
      <c r="H22" s="29">
        <f t="shared" si="1"/>
        <v>1</v>
      </c>
      <c r="I22" s="29">
        <v>1</v>
      </c>
      <c r="J22" s="21">
        <v>0</v>
      </c>
    </row>
    <row r="23" spans="1:10" x14ac:dyDescent="0.3">
      <c r="A23" s="4">
        <v>26800000</v>
      </c>
      <c r="B23" s="4" t="str">
        <f t="shared" si="0"/>
        <v>268000001</v>
      </c>
      <c r="C23" s="4">
        <v>290201</v>
      </c>
      <c r="D23" s="4" t="s">
        <v>120</v>
      </c>
      <c r="E23" s="4" t="s">
        <v>199</v>
      </c>
      <c r="F23" s="5">
        <v>13746855563</v>
      </c>
      <c r="G23" s="5">
        <v>2829446986</v>
      </c>
      <c r="H23" s="29">
        <f t="shared" si="1"/>
        <v>1</v>
      </c>
      <c r="I23" s="29">
        <v>1</v>
      </c>
      <c r="J23" s="14">
        <v>0</v>
      </c>
    </row>
    <row r="24" spans="1:10" x14ac:dyDescent="0.3">
      <c r="A24" s="4">
        <v>27615000</v>
      </c>
      <c r="B24" s="4" t="str">
        <f t="shared" si="0"/>
        <v>276150001</v>
      </c>
      <c r="C24" s="4">
        <v>480813</v>
      </c>
      <c r="D24" s="4" t="s">
        <v>133</v>
      </c>
      <c r="E24" s="4" t="s">
        <v>246</v>
      </c>
      <c r="F24" s="5">
        <v>0</v>
      </c>
      <c r="G24" s="5">
        <v>2312319</v>
      </c>
      <c r="H24" s="29">
        <f t="shared" si="1"/>
        <v>1</v>
      </c>
      <c r="I24" s="29">
        <v>1</v>
      </c>
      <c r="J24" s="14">
        <v>49663793</v>
      </c>
    </row>
    <row r="25" spans="1:10" x14ac:dyDescent="0.3">
      <c r="A25" s="4">
        <v>31400000</v>
      </c>
      <c r="B25" s="4" t="str">
        <f t="shared" si="0"/>
        <v>314000001</v>
      </c>
      <c r="C25" s="4">
        <v>131720</v>
      </c>
      <c r="D25" s="4" t="s">
        <v>114</v>
      </c>
      <c r="E25" s="4" t="s">
        <v>141</v>
      </c>
      <c r="F25" s="5">
        <v>170558964</v>
      </c>
      <c r="G25" s="5">
        <v>0</v>
      </c>
      <c r="H25" s="29">
        <f t="shared" si="1"/>
        <v>3</v>
      </c>
      <c r="I25" s="29">
        <v>1</v>
      </c>
      <c r="J25" s="14">
        <v>0</v>
      </c>
    </row>
    <row r="26" spans="1:10" x14ac:dyDescent="0.3">
      <c r="A26" s="4">
        <v>31400000</v>
      </c>
      <c r="B26" s="4" t="str">
        <f t="shared" si="0"/>
        <v>314000002</v>
      </c>
      <c r="C26" s="4">
        <v>290201</v>
      </c>
      <c r="D26" s="4" t="s">
        <v>120</v>
      </c>
      <c r="E26" s="4" t="s">
        <v>141</v>
      </c>
      <c r="F26" s="5">
        <v>157639080.59999999</v>
      </c>
      <c r="G26" s="5">
        <v>367824521.39999998</v>
      </c>
      <c r="H26" s="29">
        <f t="shared" si="1"/>
        <v>3</v>
      </c>
      <c r="I26" s="29">
        <v>2</v>
      </c>
      <c r="J26" s="14">
        <v>0</v>
      </c>
    </row>
    <row r="27" spans="1:10" x14ac:dyDescent="0.3">
      <c r="A27" s="4">
        <v>31400000</v>
      </c>
      <c r="B27" s="4" t="str">
        <f t="shared" si="0"/>
        <v>314000003</v>
      </c>
      <c r="C27" s="4">
        <v>299002</v>
      </c>
      <c r="D27" s="4" t="s">
        <v>128</v>
      </c>
      <c r="E27" s="4" t="s">
        <v>141</v>
      </c>
      <c r="F27" s="5">
        <v>0</v>
      </c>
      <c r="G27" s="5">
        <v>336383015</v>
      </c>
      <c r="H27" s="29">
        <f t="shared" si="1"/>
        <v>3</v>
      </c>
      <c r="I27" s="29">
        <v>3</v>
      </c>
      <c r="J27" s="14">
        <v>0</v>
      </c>
    </row>
    <row r="28" spans="1:10" x14ac:dyDescent="0.3">
      <c r="A28" s="4">
        <v>37000000</v>
      </c>
      <c r="B28" s="4" t="str">
        <f t="shared" si="0"/>
        <v>370000001</v>
      </c>
      <c r="C28" s="4">
        <v>190801</v>
      </c>
      <c r="D28" s="4" t="s">
        <v>120</v>
      </c>
      <c r="E28" s="4" t="s">
        <v>176</v>
      </c>
      <c r="F28" s="5">
        <v>973000</v>
      </c>
      <c r="G28" s="5">
        <v>0</v>
      </c>
      <c r="H28" s="29">
        <f t="shared" si="1"/>
        <v>1</v>
      </c>
      <c r="I28" s="29">
        <v>1</v>
      </c>
      <c r="J28" s="14">
        <v>0</v>
      </c>
    </row>
    <row r="29" spans="1:10" x14ac:dyDescent="0.3">
      <c r="A29" s="4">
        <v>37217000</v>
      </c>
      <c r="B29" s="4" t="str">
        <f t="shared" si="0"/>
        <v>372170001</v>
      </c>
      <c r="C29" s="4">
        <v>249051</v>
      </c>
      <c r="D29" s="4" t="s">
        <v>126</v>
      </c>
      <c r="E29" s="4" t="s">
        <v>192</v>
      </c>
      <c r="F29" s="5">
        <v>34344997</v>
      </c>
      <c r="G29" s="5">
        <v>0</v>
      </c>
      <c r="H29" s="29">
        <f t="shared" si="1"/>
        <v>1</v>
      </c>
      <c r="I29" s="29">
        <v>1</v>
      </c>
      <c r="J29" s="14">
        <v>103950000</v>
      </c>
    </row>
    <row r="30" spans="1:10" x14ac:dyDescent="0.3">
      <c r="A30" s="4">
        <v>37352000</v>
      </c>
      <c r="B30" s="4" t="str">
        <f t="shared" si="0"/>
        <v>373520001</v>
      </c>
      <c r="C30" s="4">
        <v>511117</v>
      </c>
      <c r="D30" s="4" t="s">
        <v>126</v>
      </c>
      <c r="E30" s="4" t="s">
        <v>247</v>
      </c>
      <c r="F30" s="5">
        <v>0</v>
      </c>
      <c r="G30" s="5">
        <v>9553340</v>
      </c>
      <c r="H30" s="29">
        <f t="shared" si="1"/>
        <v>1</v>
      </c>
      <c r="I30" s="29">
        <v>1</v>
      </c>
      <c r="J30" s="23">
        <v>63099997</v>
      </c>
    </row>
    <row r="31" spans="1:10" x14ac:dyDescent="0.3">
      <c r="A31" s="4">
        <v>39900000</v>
      </c>
      <c r="B31" s="4" t="str">
        <f t="shared" si="0"/>
        <v>399000001</v>
      </c>
      <c r="C31" s="4">
        <v>138502</v>
      </c>
      <c r="D31" s="4" t="s">
        <v>119</v>
      </c>
      <c r="E31" s="4" t="s">
        <v>164</v>
      </c>
      <c r="F31" s="5">
        <v>0</v>
      </c>
      <c r="G31" s="5">
        <v>39926296</v>
      </c>
      <c r="H31" s="29">
        <f t="shared" si="1"/>
        <v>1</v>
      </c>
      <c r="I31" s="29">
        <v>1</v>
      </c>
      <c r="J31" s="14">
        <v>0</v>
      </c>
    </row>
    <row r="32" spans="1:10" x14ac:dyDescent="0.3">
      <c r="A32" s="4">
        <v>41800000</v>
      </c>
      <c r="B32" s="4" t="str">
        <f t="shared" si="0"/>
        <v>418000001</v>
      </c>
      <c r="C32" s="4">
        <v>138421</v>
      </c>
      <c r="D32" s="4" t="s">
        <v>117</v>
      </c>
      <c r="E32" s="4" t="s">
        <v>156</v>
      </c>
      <c r="F32" s="5">
        <v>66560031</v>
      </c>
      <c r="G32" s="5">
        <v>0</v>
      </c>
      <c r="H32" s="29">
        <f t="shared" si="1"/>
        <v>4</v>
      </c>
      <c r="I32" s="29">
        <v>1</v>
      </c>
      <c r="J32" s="14">
        <v>0</v>
      </c>
    </row>
    <row r="33" spans="1:10" x14ac:dyDescent="0.3">
      <c r="A33" s="4">
        <v>41800000</v>
      </c>
      <c r="B33" s="4" t="str">
        <f t="shared" si="0"/>
        <v>418000002</v>
      </c>
      <c r="C33" s="4">
        <v>240101</v>
      </c>
      <c r="D33" s="4" t="s">
        <v>121</v>
      </c>
      <c r="E33" s="4" t="s">
        <v>156</v>
      </c>
      <c r="F33" s="5">
        <v>9360477</v>
      </c>
      <c r="G33" s="5">
        <v>0</v>
      </c>
      <c r="H33" s="29">
        <f t="shared" si="1"/>
        <v>4</v>
      </c>
      <c r="I33" s="29">
        <v>2</v>
      </c>
      <c r="J33" s="14">
        <v>0</v>
      </c>
    </row>
    <row r="34" spans="1:10" x14ac:dyDescent="0.3">
      <c r="A34" s="4">
        <v>41800000</v>
      </c>
      <c r="B34" s="4" t="str">
        <f t="shared" si="0"/>
        <v>418000003</v>
      </c>
      <c r="C34" s="4">
        <v>480828</v>
      </c>
      <c r="D34" s="4" t="s">
        <v>117</v>
      </c>
      <c r="E34" s="4" t="s">
        <v>156</v>
      </c>
      <c r="F34" s="5">
        <v>0</v>
      </c>
      <c r="G34" s="5">
        <v>66560031</v>
      </c>
      <c r="H34" s="29">
        <f t="shared" si="1"/>
        <v>4</v>
      </c>
      <c r="I34" s="29">
        <v>3</v>
      </c>
      <c r="J34" s="23">
        <v>128178094</v>
      </c>
    </row>
    <row r="35" spans="1:10" x14ac:dyDescent="0.3">
      <c r="A35" s="4">
        <v>41800000</v>
      </c>
      <c r="B35" s="4" t="str">
        <f t="shared" si="0"/>
        <v>418000004</v>
      </c>
      <c r="C35" s="4">
        <v>511125</v>
      </c>
      <c r="D35" s="4" t="s">
        <v>136</v>
      </c>
      <c r="E35" s="4" t="s">
        <v>156</v>
      </c>
      <c r="F35" s="5">
        <v>0</v>
      </c>
      <c r="G35" s="5">
        <v>3055023358</v>
      </c>
      <c r="H35" s="29">
        <f t="shared" si="1"/>
        <v>4</v>
      </c>
      <c r="I35" s="29">
        <v>4</v>
      </c>
      <c r="J35" s="23">
        <v>2966094851</v>
      </c>
    </row>
    <row r="36" spans="1:10" x14ac:dyDescent="0.3">
      <c r="A36" s="4">
        <v>44600000</v>
      </c>
      <c r="B36" s="4" t="str">
        <f t="shared" si="0"/>
        <v>446000001</v>
      </c>
      <c r="C36" s="4">
        <v>240101</v>
      </c>
      <c r="D36" s="4" t="s">
        <v>121</v>
      </c>
      <c r="E36" s="4" t="s">
        <v>178</v>
      </c>
      <c r="F36" s="5">
        <v>4576956</v>
      </c>
      <c r="G36" s="5">
        <v>0</v>
      </c>
      <c r="H36" s="29">
        <f t="shared" si="1"/>
        <v>2</v>
      </c>
      <c r="I36" s="29">
        <v>1</v>
      </c>
      <c r="J36" s="14">
        <v>7000000</v>
      </c>
    </row>
    <row r="37" spans="1:10" x14ac:dyDescent="0.3">
      <c r="A37" s="4">
        <v>44600000</v>
      </c>
      <c r="B37" s="4" t="str">
        <f t="shared" si="0"/>
        <v>446000002</v>
      </c>
      <c r="C37" s="4">
        <v>580240</v>
      </c>
      <c r="D37" s="4" t="s">
        <v>140</v>
      </c>
      <c r="E37" s="4" t="s">
        <v>178</v>
      </c>
      <c r="F37" s="89">
        <v>0</v>
      </c>
      <c r="G37" s="89">
        <v>29532894</v>
      </c>
      <c r="H37" s="29">
        <f t="shared" si="1"/>
        <v>2</v>
      </c>
      <c r="I37" s="29">
        <v>2</v>
      </c>
      <c r="J37" s="23">
        <v>2554170</v>
      </c>
    </row>
    <row r="38" spans="1:10" x14ac:dyDescent="0.3">
      <c r="A38" s="4">
        <v>81500000</v>
      </c>
      <c r="B38" s="4" t="str">
        <f t="shared" si="0"/>
        <v>815000001</v>
      </c>
      <c r="C38" s="4">
        <v>249040</v>
      </c>
      <c r="D38" s="4" t="s">
        <v>124</v>
      </c>
      <c r="E38" s="4" t="s">
        <v>189</v>
      </c>
      <c r="F38" s="5">
        <v>2775640.16</v>
      </c>
      <c r="G38" s="5">
        <v>0</v>
      </c>
      <c r="H38" s="29">
        <f t="shared" si="1"/>
        <v>1</v>
      </c>
      <c r="I38" s="29">
        <v>1</v>
      </c>
      <c r="J38" s="14">
        <v>696825066</v>
      </c>
    </row>
    <row r="39" spans="1:10" x14ac:dyDescent="0.3">
      <c r="A39" s="4">
        <v>96200000</v>
      </c>
      <c r="B39" s="4" t="str">
        <f t="shared" si="0"/>
        <v>962000001</v>
      </c>
      <c r="C39" s="4">
        <v>138502</v>
      </c>
      <c r="D39" s="4" t="s">
        <v>119</v>
      </c>
      <c r="E39" s="4" t="s">
        <v>160</v>
      </c>
      <c r="F39" s="5">
        <v>0</v>
      </c>
      <c r="G39" s="5">
        <v>440000000</v>
      </c>
      <c r="H39" s="29">
        <f t="shared" si="1"/>
        <v>1</v>
      </c>
      <c r="I39" s="29">
        <v>1</v>
      </c>
      <c r="J39" s="14">
        <v>0</v>
      </c>
    </row>
    <row r="40" spans="1:10" s="21" customFormat="1" x14ac:dyDescent="0.3">
      <c r="A40" s="4">
        <v>96400000</v>
      </c>
      <c r="B40" s="4" t="str">
        <f t="shared" si="0"/>
        <v>964000001</v>
      </c>
      <c r="C40" s="4">
        <v>290201</v>
      </c>
      <c r="D40" s="4" t="s">
        <v>120</v>
      </c>
      <c r="E40" s="4" t="s">
        <v>204</v>
      </c>
      <c r="F40" s="5">
        <v>231064164.30000001</v>
      </c>
      <c r="G40" s="5">
        <v>0</v>
      </c>
      <c r="H40" s="29">
        <f t="shared" si="1"/>
        <v>1</v>
      </c>
      <c r="I40" s="29">
        <v>1</v>
      </c>
      <c r="J40" s="21">
        <v>0</v>
      </c>
    </row>
    <row r="41" spans="1:10" x14ac:dyDescent="0.3">
      <c r="A41" s="4">
        <v>110505000</v>
      </c>
      <c r="B41" s="4" t="str">
        <f t="shared" si="0"/>
        <v>1105050001</v>
      </c>
      <c r="C41" s="4">
        <v>133712</v>
      </c>
      <c r="D41" s="4" t="s">
        <v>115</v>
      </c>
      <c r="E41" s="4" t="s">
        <v>146</v>
      </c>
      <c r="F41" s="5">
        <v>4048070</v>
      </c>
      <c r="G41" s="5">
        <v>0</v>
      </c>
      <c r="H41" s="29">
        <f t="shared" si="1"/>
        <v>6</v>
      </c>
      <c r="I41" s="29">
        <v>1</v>
      </c>
      <c r="J41" s="14">
        <v>122229339</v>
      </c>
    </row>
    <row r="42" spans="1:10" x14ac:dyDescent="0.3">
      <c r="A42" s="4">
        <v>110505000</v>
      </c>
      <c r="B42" s="4" t="str">
        <f t="shared" si="0"/>
        <v>1105050002</v>
      </c>
      <c r="C42" s="4">
        <v>290101</v>
      </c>
      <c r="D42" s="4" t="s">
        <v>127</v>
      </c>
      <c r="E42" s="4" t="s">
        <v>146</v>
      </c>
      <c r="F42" s="5">
        <v>1870188.5</v>
      </c>
      <c r="G42" s="5">
        <v>679426304</v>
      </c>
      <c r="H42" s="29">
        <f t="shared" si="1"/>
        <v>6</v>
      </c>
      <c r="I42" s="29">
        <v>2</v>
      </c>
      <c r="J42" s="14">
        <v>0</v>
      </c>
    </row>
    <row r="43" spans="1:10" x14ac:dyDescent="0.3">
      <c r="A43" s="4">
        <v>110505000</v>
      </c>
      <c r="B43" s="4" t="str">
        <f t="shared" ref="B43:B74" si="2">+A43&amp;I43</f>
        <v>1105050003</v>
      </c>
      <c r="C43" s="4">
        <v>290201</v>
      </c>
      <c r="D43" s="4" t="s">
        <v>120</v>
      </c>
      <c r="E43" s="4" t="s">
        <v>146</v>
      </c>
      <c r="F43" s="5">
        <v>5378151</v>
      </c>
      <c r="G43" s="5">
        <v>0</v>
      </c>
      <c r="H43" s="29">
        <f t="shared" ref="H43:H74" si="3">+COUNTIF($A$11:$A$192,A43)</f>
        <v>6</v>
      </c>
      <c r="I43" s="29">
        <v>3</v>
      </c>
      <c r="J43" s="14">
        <v>0</v>
      </c>
    </row>
    <row r="44" spans="1:10" x14ac:dyDescent="0.3">
      <c r="A44" s="4">
        <v>110505000</v>
      </c>
      <c r="B44" s="4" t="str">
        <f t="shared" si="2"/>
        <v>1105050004</v>
      </c>
      <c r="C44" s="4">
        <v>299002</v>
      </c>
      <c r="D44" s="4" t="s">
        <v>128</v>
      </c>
      <c r="E44" s="4" t="s">
        <v>146</v>
      </c>
      <c r="F44" s="5">
        <v>2034682721</v>
      </c>
      <c r="G44" s="5">
        <v>0</v>
      </c>
      <c r="H44" s="29">
        <f t="shared" si="3"/>
        <v>6</v>
      </c>
      <c r="I44" s="29">
        <v>4</v>
      </c>
      <c r="J44" s="14">
        <v>0</v>
      </c>
    </row>
    <row r="45" spans="1:10" x14ac:dyDescent="0.3">
      <c r="A45" s="4">
        <v>110505000</v>
      </c>
      <c r="B45" s="4" t="str">
        <f t="shared" si="2"/>
        <v>1105050005</v>
      </c>
      <c r="C45" s="4">
        <v>442802</v>
      </c>
      <c r="D45" s="4" t="s">
        <v>129</v>
      </c>
      <c r="E45" s="4" t="s">
        <v>146</v>
      </c>
      <c r="F45" s="5">
        <v>0</v>
      </c>
      <c r="G45" s="5">
        <v>185939200</v>
      </c>
      <c r="H45" s="29">
        <f t="shared" si="3"/>
        <v>6</v>
      </c>
      <c r="I45" s="29">
        <v>5</v>
      </c>
      <c r="J45" s="14">
        <v>0</v>
      </c>
    </row>
    <row r="46" spans="1:10" x14ac:dyDescent="0.3">
      <c r="A46" s="4">
        <v>110505000</v>
      </c>
      <c r="B46" s="4" t="str">
        <f t="shared" si="2"/>
        <v>1105050006</v>
      </c>
      <c r="C46" s="4">
        <v>480233</v>
      </c>
      <c r="D46" s="4" t="s">
        <v>132</v>
      </c>
      <c r="E46" s="4" t="s">
        <v>146</v>
      </c>
      <c r="F46" s="5">
        <v>0</v>
      </c>
      <c r="G46" s="5">
        <v>1085469</v>
      </c>
      <c r="H46" s="29">
        <f t="shared" si="3"/>
        <v>6</v>
      </c>
      <c r="I46" s="29">
        <v>6</v>
      </c>
      <c r="J46" s="14">
        <v>21963393</v>
      </c>
    </row>
    <row r="47" spans="1:10" x14ac:dyDescent="0.3">
      <c r="A47" s="4">
        <v>111515000</v>
      </c>
      <c r="B47" s="4" t="str">
        <f t="shared" si="2"/>
        <v>1115150001</v>
      </c>
      <c r="C47" s="4">
        <v>133712</v>
      </c>
      <c r="D47" s="4" t="s">
        <v>115</v>
      </c>
      <c r="E47" s="4" t="s">
        <v>151</v>
      </c>
      <c r="F47" s="5">
        <v>1134406</v>
      </c>
      <c r="G47" s="5">
        <v>0</v>
      </c>
      <c r="H47" s="29">
        <f t="shared" si="3"/>
        <v>2</v>
      </c>
      <c r="I47" s="29">
        <v>1</v>
      </c>
      <c r="J47" s="14">
        <v>0</v>
      </c>
    </row>
    <row r="48" spans="1:10" x14ac:dyDescent="0.3">
      <c r="A48" s="4">
        <v>111515000</v>
      </c>
      <c r="B48" s="4" t="str">
        <f t="shared" si="2"/>
        <v>1115150002</v>
      </c>
      <c r="C48" s="4">
        <v>442802</v>
      </c>
      <c r="D48" s="4" t="s">
        <v>129</v>
      </c>
      <c r="E48" s="4" t="s">
        <v>151</v>
      </c>
      <c r="F48" s="5">
        <v>0</v>
      </c>
      <c r="G48" s="5">
        <v>264476064</v>
      </c>
      <c r="H48" s="29">
        <f t="shared" si="3"/>
        <v>2</v>
      </c>
      <c r="I48" s="29">
        <v>2</v>
      </c>
      <c r="J48" s="14">
        <v>0</v>
      </c>
    </row>
    <row r="49" spans="1:10" x14ac:dyDescent="0.3">
      <c r="A49" s="4">
        <v>111717000</v>
      </c>
      <c r="B49" s="4" t="str">
        <f t="shared" si="2"/>
        <v>1117170001</v>
      </c>
      <c r="C49" s="4">
        <v>133712</v>
      </c>
      <c r="D49" s="4" t="s">
        <v>115</v>
      </c>
      <c r="E49" s="4" t="s">
        <v>148</v>
      </c>
      <c r="F49" s="5">
        <v>1411785</v>
      </c>
      <c r="G49" s="5">
        <v>0</v>
      </c>
      <c r="H49" s="29">
        <f t="shared" si="3"/>
        <v>4</v>
      </c>
      <c r="I49" s="29">
        <v>1</v>
      </c>
      <c r="J49" s="14">
        <v>0</v>
      </c>
    </row>
    <row r="50" spans="1:10" x14ac:dyDescent="0.3">
      <c r="A50" s="4">
        <v>111717000</v>
      </c>
      <c r="B50" s="4" t="str">
        <f t="shared" si="2"/>
        <v>1117170002</v>
      </c>
      <c r="C50" s="4">
        <v>299002</v>
      </c>
      <c r="D50" s="4" t="s">
        <v>128</v>
      </c>
      <c r="E50" s="4" t="s">
        <v>148</v>
      </c>
      <c r="F50" s="5">
        <v>333986207</v>
      </c>
      <c r="G50" s="5">
        <v>0</v>
      </c>
      <c r="H50" s="29">
        <f t="shared" si="3"/>
        <v>4</v>
      </c>
      <c r="I50" s="29">
        <v>2</v>
      </c>
      <c r="J50" s="14">
        <v>0</v>
      </c>
    </row>
    <row r="51" spans="1:10" x14ac:dyDescent="0.3">
      <c r="A51" s="4">
        <v>111717000</v>
      </c>
      <c r="B51" s="4" t="str">
        <f t="shared" si="2"/>
        <v>1117170003</v>
      </c>
      <c r="C51" s="4">
        <v>442802</v>
      </c>
      <c r="D51" s="4" t="s">
        <v>129</v>
      </c>
      <c r="E51" s="4" t="s">
        <v>148</v>
      </c>
      <c r="F51" s="5">
        <v>0</v>
      </c>
      <c r="G51" s="5">
        <v>843680243</v>
      </c>
      <c r="H51" s="29">
        <f t="shared" si="3"/>
        <v>4</v>
      </c>
      <c r="I51" s="29">
        <v>3</v>
      </c>
      <c r="J51" s="14">
        <v>0</v>
      </c>
    </row>
    <row r="52" spans="1:10" x14ac:dyDescent="0.3">
      <c r="A52" s="4">
        <v>111717000</v>
      </c>
      <c r="B52" s="4" t="str">
        <f t="shared" si="2"/>
        <v>1117170004</v>
      </c>
      <c r="C52" s="4">
        <v>442890</v>
      </c>
      <c r="D52" s="4" t="s">
        <v>115</v>
      </c>
      <c r="E52" s="4" t="s">
        <v>148</v>
      </c>
      <c r="F52" s="5">
        <v>0</v>
      </c>
      <c r="G52" s="5">
        <v>513903819</v>
      </c>
      <c r="H52" s="29">
        <f t="shared" si="3"/>
        <v>4</v>
      </c>
      <c r="I52" s="29">
        <v>4</v>
      </c>
      <c r="J52" s="14">
        <v>0</v>
      </c>
    </row>
    <row r="53" spans="1:10" x14ac:dyDescent="0.3">
      <c r="A53" s="4">
        <v>111919000</v>
      </c>
      <c r="B53" s="4" t="str">
        <f t="shared" si="2"/>
        <v>1119190001</v>
      </c>
      <c r="C53" s="4">
        <v>290201</v>
      </c>
      <c r="D53" s="4" t="s">
        <v>120</v>
      </c>
      <c r="E53" s="4" t="s">
        <v>203</v>
      </c>
      <c r="F53" s="5">
        <v>241482940</v>
      </c>
      <c r="G53" s="5">
        <v>0</v>
      </c>
      <c r="H53" s="29">
        <f t="shared" si="3"/>
        <v>2</v>
      </c>
      <c r="I53" s="29">
        <v>1</v>
      </c>
      <c r="J53" s="14">
        <v>2788839065</v>
      </c>
    </row>
    <row r="54" spans="1:10" x14ac:dyDescent="0.3">
      <c r="A54" s="4">
        <v>111919000</v>
      </c>
      <c r="B54" s="4" t="str">
        <f t="shared" si="2"/>
        <v>1119190002</v>
      </c>
      <c r="C54" s="4">
        <v>299002</v>
      </c>
      <c r="D54" s="4" t="s">
        <v>128</v>
      </c>
      <c r="E54" s="4" t="s">
        <v>203</v>
      </c>
      <c r="F54" s="5">
        <v>38615281</v>
      </c>
      <c r="G54" s="5">
        <v>0</v>
      </c>
      <c r="H54" s="29">
        <f t="shared" si="3"/>
        <v>2</v>
      </c>
      <c r="I54" s="29">
        <v>2</v>
      </c>
      <c r="J54" s="14">
        <v>0</v>
      </c>
    </row>
    <row r="55" spans="1:10" s="21" customFormat="1" x14ac:dyDescent="0.3">
      <c r="A55" s="4">
        <v>112020000</v>
      </c>
      <c r="B55" s="4" t="str">
        <f t="shared" si="2"/>
        <v>1120200001</v>
      </c>
      <c r="C55" s="4">
        <v>290201</v>
      </c>
      <c r="D55" s="4" t="s">
        <v>120</v>
      </c>
      <c r="E55" s="4" t="s">
        <v>215</v>
      </c>
      <c r="F55" s="5">
        <v>47671547.840000004</v>
      </c>
      <c r="G55" s="5">
        <v>0</v>
      </c>
      <c r="H55" s="29">
        <f t="shared" si="3"/>
        <v>2</v>
      </c>
      <c r="I55" s="29">
        <v>1</v>
      </c>
      <c r="J55" s="21">
        <v>0</v>
      </c>
    </row>
    <row r="56" spans="1:10" x14ac:dyDescent="0.3">
      <c r="A56" s="4">
        <v>112020000</v>
      </c>
      <c r="B56" s="4" t="str">
        <f t="shared" si="2"/>
        <v>1120200002</v>
      </c>
      <c r="C56" s="4">
        <v>442802</v>
      </c>
      <c r="D56" s="4" t="s">
        <v>129</v>
      </c>
      <c r="E56" s="4" t="s">
        <v>215</v>
      </c>
      <c r="F56" s="5">
        <v>0</v>
      </c>
      <c r="G56" s="5">
        <v>269526061</v>
      </c>
      <c r="H56" s="29">
        <f t="shared" si="3"/>
        <v>2</v>
      </c>
      <c r="I56" s="29">
        <v>2</v>
      </c>
      <c r="J56" s="14">
        <v>0</v>
      </c>
    </row>
    <row r="57" spans="1:10" x14ac:dyDescent="0.3">
      <c r="A57" s="4">
        <v>112525000</v>
      </c>
      <c r="B57" s="4" t="str">
        <f t="shared" si="2"/>
        <v>1125250001</v>
      </c>
      <c r="C57" s="4">
        <v>133712</v>
      </c>
      <c r="D57" s="4" t="s">
        <v>115</v>
      </c>
      <c r="E57" s="4" t="s">
        <v>152</v>
      </c>
      <c r="F57" s="5">
        <v>1085469</v>
      </c>
      <c r="G57" s="5">
        <v>0</v>
      </c>
      <c r="H57" s="29">
        <f t="shared" si="3"/>
        <v>5</v>
      </c>
      <c r="I57" s="29">
        <v>1</v>
      </c>
      <c r="J57" s="14">
        <v>7000000</v>
      </c>
    </row>
    <row r="58" spans="1:10" x14ac:dyDescent="0.3">
      <c r="A58" s="4">
        <v>112525000</v>
      </c>
      <c r="B58" s="4" t="str">
        <f t="shared" si="2"/>
        <v>1125250002</v>
      </c>
      <c r="C58" s="4">
        <v>249040</v>
      </c>
      <c r="D58" s="4" t="s">
        <v>124</v>
      </c>
      <c r="E58" s="4" t="s">
        <v>152</v>
      </c>
      <c r="F58" s="5">
        <v>29616468.460000001</v>
      </c>
      <c r="G58" s="5">
        <v>0</v>
      </c>
      <c r="H58" s="29">
        <f t="shared" si="3"/>
        <v>5</v>
      </c>
      <c r="I58" s="29">
        <v>2</v>
      </c>
      <c r="J58" s="14">
        <v>0</v>
      </c>
    </row>
    <row r="59" spans="1:10" x14ac:dyDescent="0.3">
      <c r="A59" s="4">
        <v>112525000</v>
      </c>
      <c r="B59" s="4" t="str">
        <f t="shared" si="2"/>
        <v>1125250003</v>
      </c>
      <c r="C59" s="4">
        <v>290201</v>
      </c>
      <c r="D59" s="4" t="s">
        <v>120</v>
      </c>
      <c r="E59" s="4" t="s">
        <v>152</v>
      </c>
      <c r="F59" s="5">
        <v>1214209328</v>
      </c>
      <c r="G59" s="5">
        <v>3477704794</v>
      </c>
      <c r="H59" s="29">
        <f t="shared" si="3"/>
        <v>5</v>
      </c>
      <c r="I59" s="29">
        <v>3</v>
      </c>
      <c r="J59" s="14">
        <v>0</v>
      </c>
    </row>
    <row r="60" spans="1:10" x14ac:dyDescent="0.3">
      <c r="A60" s="4">
        <v>112525000</v>
      </c>
      <c r="B60" s="4" t="str">
        <f t="shared" si="2"/>
        <v>1125250004</v>
      </c>
      <c r="C60" s="4">
        <v>299002</v>
      </c>
      <c r="D60" s="4" t="s">
        <v>128</v>
      </c>
      <c r="E60" s="4" t="s">
        <v>152</v>
      </c>
      <c r="F60" s="5">
        <v>5454585</v>
      </c>
      <c r="G60" s="5">
        <v>0</v>
      </c>
      <c r="H60" s="29">
        <f t="shared" si="3"/>
        <v>5</v>
      </c>
      <c r="I60" s="29">
        <v>4</v>
      </c>
      <c r="J60" s="14">
        <v>0</v>
      </c>
    </row>
    <row r="61" spans="1:10" x14ac:dyDescent="0.3">
      <c r="A61" s="4">
        <v>112525000</v>
      </c>
      <c r="B61" s="4" t="str">
        <f t="shared" si="2"/>
        <v>1125250005</v>
      </c>
      <c r="C61" s="4">
        <v>442802</v>
      </c>
      <c r="D61" s="4" t="s">
        <v>129</v>
      </c>
      <c r="E61" s="4" t="s">
        <v>152</v>
      </c>
      <c r="F61" s="5">
        <v>0</v>
      </c>
      <c r="G61" s="5">
        <v>375290856</v>
      </c>
      <c r="H61" s="29">
        <f t="shared" si="3"/>
        <v>5</v>
      </c>
      <c r="I61" s="29">
        <v>5</v>
      </c>
      <c r="J61" s="14">
        <v>0</v>
      </c>
    </row>
    <row r="62" spans="1:10" x14ac:dyDescent="0.3">
      <c r="A62" s="4">
        <v>112727000</v>
      </c>
      <c r="B62" s="4" t="str">
        <f t="shared" si="2"/>
        <v>1127270001</v>
      </c>
      <c r="C62" s="4">
        <v>133712</v>
      </c>
      <c r="D62" s="4" t="s">
        <v>115</v>
      </c>
      <c r="E62" s="4" t="s">
        <v>150</v>
      </c>
      <c r="F62" s="5">
        <v>1198514</v>
      </c>
      <c r="G62" s="5">
        <v>0</v>
      </c>
      <c r="H62" s="29">
        <f t="shared" si="3"/>
        <v>2</v>
      </c>
      <c r="I62" s="29">
        <v>1</v>
      </c>
      <c r="J62" s="14">
        <v>0</v>
      </c>
    </row>
    <row r="63" spans="1:10" x14ac:dyDescent="0.3">
      <c r="A63" s="4">
        <v>112727000</v>
      </c>
      <c r="B63" s="4" t="str">
        <f t="shared" si="2"/>
        <v>1127270002</v>
      </c>
      <c r="C63" s="4">
        <v>299002</v>
      </c>
      <c r="D63" s="4" t="s">
        <v>128</v>
      </c>
      <c r="E63" s="4" t="s">
        <v>150</v>
      </c>
      <c r="F63" s="5">
        <v>50431484</v>
      </c>
      <c r="G63" s="5">
        <v>0</v>
      </c>
      <c r="H63" s="29">
        <f t="shared" si="3"/>
        <v>2</v>
      </c>
      <c r="I63" s="29">
        <v>2</v>
      </c>
      <c r="J63" s="14">
        <v>0</v>
      </c>
    </row>
    <row r="64" spans="1:10" x14ac:dyDescent="0.3">
      <c r="A64" s="4">
        <v>114444000</v>
      </c>
      <c r="B64" s="4" t="str">
        <f t="shared" si="2"/>
        <v>1144440001</v>
      </c>
      <c r="C64" s="4">
        <v>138502</v>
      </c>
      <c r="D64" s="4" t="s">
        <v>119</v>
      </c>
      <c r="E64" s="4" t="s">
        <v>159</v>
      </c>
      <c r="F64" s="5">
        <v>0</v>
      </c>
      <c r="G64" s="5">
        <v>696825066</v>
      </c>
      <c r="H64" s="29">
        <f t="shared" si="3"/>
        <v>1</v>
      </c>
      <c r="I64" s="29">
        <v>1</v>
      </c>
      <c r="J64" s="14">
        <v>0</v>
      </c>
    </row>
    <row r="65" spans="1:10" x14ac:dyDescent="0.3">
      <c r="A65" s="4">
        <v>115050000</v>
      </c>
      <c r="B65" s="4" t="str">
        <f t="shared" si="2"/>
        <v>1150500001</v>
      </c>
      <c r="C65" s="4">
        <v>299002</v>
      </c>
      <c r="D65" s="4" t="s">
        <v>128</v>
      </c>
      <c r="E65" s="4" t="s">
        <v>234</v>
      </c>
      <c r="F65" s="5">
        <v>40232720</v>
      </c>
      <c r="G65" s="5">
        <v>0</v>
      </c>
      <c r="H65" s="29">
        <f t="shared" si="3"/>
        <v>1</v>
      </c>
      <c r="I65" s="29">
        <v>1</v>
      </c>
      <c r="J65" s="14">
        <v>0</v>
      </c>
    </row>
    <row r="66" spans="1:10" x14ac:dyDescent="0.3">
      <c r="A66" s="4">
        <v>115252000</v>
      </c>
      <c r="B66" s="4" t="str">
        <f t="shared" si="2"/>
        <v>1152520001</v>
      </c>
      <c r="C66" s="4">
        <v>133712</v>
      </c>
      <c r="D66" s="4" t="s">
        <v>115</v>
      </c>
      <c r="E66" s="4" t="s">
        <v>145</v>
      </c>
      <c r="F66" s="5">
        <v>5398128</v>
      </c>
      <c r="G66" s="5">
        <v>0</v>
      </c>
      <c r="H66" s="29">
        <f t="shared" si="3"/>
        <v>2</v>
      </c>
      <c r="I66" s="29">
        <v>1</v>
      </c>
      <c r="J66" s="14">
        <v>0</v>
      </c>
    </row>
    <row r="67" spans="1:10" x14ac:dyDescent="0.3">
      <c r="A67" s="4">
        <v>115252000</v>
      </c>
      <c r="B67" s="4" t="str">
        <f t="shared" si="2"/>
        <v>1152520002</v>
      </c>
      <c r="C67" s="4">
        <v>299002</v>
      </c>
      <c r="D67" s="4" t="s">
        <v>128</v>
      </c>
      <c r="E67" s="4" t="s">
        <v>145</v>
      </c>
      <c r="F67" s="5">
        <v>10325574</v>
      </c>
      <c r="G67" s="5">
        <v>0</v>
      </c>
      <c r="H67" s="29">
        <f t="shared" si="3"/>
        <v>2</v>
      </c>
      <c r="I67" s="29">
        <v>2</v>
      </c>
      <c r="J67" s="14">
        <v>0</v>
      </c>
    </row>
    <row r="68" spans="1:10" x14ac:dyDescent="0.3">
      <c r="A68" s="4">
        <v>115454000</v>
      </c>
      <c r="B68" s="4" t="str">
        <f t="shared" si="2"/>
        <v>1154540001</v>
      </c>
      <c r="C68" s="4">
        <v>290201</v>
      </c>
      <c r="D68" s="4" t="s">
        <v>120</v>
      </c>
      <c r="E68" s="4" t="s">
        <v>226</v>
      </c>
      <c r="F68" s="5">
        <v>6439692.5899999999</v>
      </c>
      <c r="G68" s="5">
        <v>0</v>
      </c>
      <c r="H68" s="29">
        <f t="shared" si="3"/>
        <v>1</v>
      </c>
      <c r="I68" s="29">
        <v>1</v>
      </c>
      <c r="J68" s="14">
        <v>0</v>
      </c>
    </row>
    <row r="69" spans="1:10" x14ac:dyDescent="0.3">
      <c r="A69" s="4">
        <v>117070000</v>
      </c>
      <c r="B69" s="4" t="str">
        <f t="shared" si="2"/>
        <v>1170700001</v>
      </c>
      <c r="C69" s="4">
        <v>290201</v>
      </c>
      <c r="D69" s="4" t="s">
        <v>120</v>
      </c>
      <c r="E69" s="4" t="s">
        <v>217</v>
      </c>
      <c r="F69" s="5">
        <v>36151028.420000002</v>
      </c>
      <c r="G69" s="5">
        <v>0</v>
      </c>
      <c r="H69" s="29">
        <f t="shared" si="3"/>
        <v>1</v>
      </c>
      <c r="I69" s="29">
        <v>1</v>
      </c>
      <c r="J69" s="14">
        <v>0</v>
      </c>
    </row>
    <row r="70" spans="1:10" x14ac:dyDescent="0.3">
      <c r="A70" s="4">
        <v>117373000</v>
      </c>
      <c r="B70" s="4" t="str">
        <f t="shared" si="2"/>
        <v>1173730001</v>
      </c>
      <c r="C70" s="4">
        <v>133712</v>
      </c>
      <c r="D70" s="4" t="s">
        <v>115</v>
      </c>
      <c r="E70" s="4" t="s">
        <v>147</v>
      </c>
      <c r="F70" s="5">
        <v>2258000</v>
      </c>
      <c r="G70" s="5">
        <v>0</v>
      </c>
      <c r="H70" s="29">
        <f t="shared" si="3"/>
        <v>2</v>
      </c>
      <c r="I70" s="29">
        <v>1</v>
      </c>
      <c r="J70" s="14">
        <v>193667000</v>
      </c>
    </row>
    <row r="71" spans="1:10" s="21" customFormat="1" x14ac:dyDescent="0.3">
      <c r="A71" s="4">
        <v>117373000</v>
      </c>
      <c r="B71" s="4" t="str">
        <f t="shared" si="2"/>
        <v>1173730002</v>
      </c>
      <c r="C71" s="4">
        <v>480233</v>
      </c>
      <c r="D71" s="4" t="s">
        <v>132</v>
      </c>
      <c r="E71" s="4" t="s">
        <v>147</v>
      </c>
      <c r="F71" s="5">
        <v>0</v>
      </c>
      <c r="G71" s="5">
        <v>8479340</v>
      </c>
      <c r="H71" s="29">
        <f t="shared" si="3"/>
        <v>2</v>
      </c>
      <c r="I71" s="29">
        <v>2</v>
      </c>
      <c r="J71" s="21">
        <v>0</v>
      </c>
    </row>
    <row r="72" spans="1:10" x14ac:dyDescent="0.3">
      <c r="A72" s="4">
        <v>117676000</v>
      </c>
      <c r="B72" s="4" t="str">
        <f t="shared" si="2"/>
        <v>1176760001</v>
      </c>
      <c r="C72" s="4">
        <v>290201</v>
      </c>
      <c r="D72" s="4" t="s">
        <v>120</v>
      </c>
      <c r="E72" s="4" t="s">
        <v>208</v>
      </c>
      <c r="F72" s="5">
        <v>99824365.5</v>
      </c>
      <c r="G72" s="5">
        <v>0</v>
      </c>
      <c r="H72" s="29">
        <f t="shared" si="3"/>
        <v>3</v>
      </c>
      <c r="I72" s="29">
        <v>1</v>
      </c>
      <c r="J72" s="14">
        <v>0</v>
      </c>
    </row>
    <row r="73" spans="1:10" x14ac:dyDescent="0.3">
      <c r="A73" s="4">
        <v>117676000</v>
      </c>
      <c r="B73" s="4" t="str">
        <f t="shared" si="2"/>
        <v>1176760002</v>
      </c>
      <c r="C73" s="4">
        <v>299002</v>
      </c>
      <c r="D73" s="4" t="s">
        <v>128</v>
      </c>
      <c r="E73" s="4" t="s">
        <v>208</v>
      </c>
      <c r="F73" s="5">
        <v>3069291</v>
      </c>
      <c r="G73" s="5">
        <v>0</v>
      </c>
      <c r="H73" s="29">
        <f t="shared" si="3"/>
        <v>3</v>
      </c>
      <c r="I73" s="29">
        <v>2</v>
      </c>
      <c r="J73" s="14">
        <v>6106900145.6999998</v>
      </c>
    </row>
    <row r="74" spans="1:10" s="21" customFormat="1" x14ac:dyDescent="0.3">
      <c r="A74" s="4">
        <v>117676000</v>
      </c>
      <c r="B74" s="4" t="str">
        <f t="shared" si="2"/>
        <v>1176760003</v>
      </c>
      <c r="C74" s="4">
        <v>442890</v>
      </c>
      <c r="D74" s="4" t="s">
        <v>115</v>
      </c>
      <c r="E74" s="4" t="s">
        <v>208</v>
      </c>
      <c r="F74" s="5">
        <v>0</v>
      </c>
      <c r="G74" s="5">
        <v>1605128362</v>
      </c>
      <c r="H74" s="29">
        <f t="shared" si="3"/>
        <v>3</v>
      </c>
      <c r="I74" s="29">
        <v>3</v>
      </c>
      <c r="J74" s="21">
        <v>0</v>
      </c>
    </row>
    <row r="75" spans="1:10" x14ac:dyDescent="0.3">
      <c r="A75" s="4">
        <v>118181000</v>
      </c>
      <c r="B75" s="4" t="str">
        <f t="shared" ref="B75:B106" si="4">+A75&amp;I75</f>
        <v>1181810001</v>
      </c>
      <c r="C75" s="4">
        <v>299002</v>
      </c>
      <c r="D75" s="4" t="s">
        <v>128</v>
      </c>
      <c r="E75" s="4" t="s">
        <v>233</v>
      </c>
      <c r="F75" s="5">
        <v>5412572245</v>
      </c>
      <c r="G75" s="5">
        <v>0</v>
      </c>
      <c r="H75" s="29">
        <f t="shared" ref="H75:H106" si="5">+COUNTIF($A$11:$A$192,A75)</f>
        <v>2</v>
      </c>
      <c r="I75" s="29">
        <v>1</v>
      </c>
      <c r="J75" s="14">
        <v>0</v>
      </c>
    </row>
    <row r="76" spans="1:10" x14ac:dyDescent="0.3">
      <c r="A76" s="4">
        <v>118181000</v>
      </c>
      <c r="B76" s="4" t="str">
        <f t="shared" si="4"/>
        <v>1181810002</v>
      </c>
      <c r="C76" s="4">
        <v>442802</v>
      </c>
      <c r="D76" s="4" t="s">
        <v>129</v>
      </c>
      <c r="E76" s="4" t="s">
        <v>233</v>
      </c>
      <c r="F76" s="5">
        <v>0</v>
      </c>
      <c r="G76" s="5">
        <v>578850664</v>
      </c>
      <c r="H76" s="29">
        <f t="shared" si="5"/>
        <v>2</v>
      </c>
      <c r="I76" s="29">
        <v>2</v>
      </c>
      <c r="J76" s="14">
        <v>0</v>
      </c>
    </row>
    <row r="77" spans="1:10" x14ac:dyDescent="0.3">
      <c r="A77" s="4">
        <v>118585000</v>
      </c>
      <c r="B77" s="4" t="str">
        <f t="shared" si="4"/>
        <v>1185850001</v>
      </c>
      <c r="C77" s="4">
        <v>133712</v>
      </c>
      <c r="D77" s="4" t="s">
        <v>115</v>
      </c>
      <c r="E77" s="4" t="s">
        <v>144</v>
      </c>
      <c r="F77" s="5">
        <v>8479340</v>
      </c>
      <c r="G77" s="5">
        <v>0</v>
      </c>
      <c r="H77" s="29">
        <f t="shared" si="5"/>
        <v>3</v>
      </c>
      <c r="I77" s="29">
        <v>1</v>
      </c>
      <c r="J77" s="14">
        <v>0</v>
      </c>
    </row>
    <row r="78" spans="1:10" x14ac:dyDescent="0.3">
      <c r="A78" s="4">
        <v>118585000</v>
      </c>
      <c r="B78" s="4" t="str">
        <f t="shared" si="4"/>
        <v>1185850002</v>
      </c>
      <c r="C78" s="4">
        <v>299002</v>
      </c>
      <c r="D78" s="4" t="s">
        <v>128</v>
      </c>
      <c r="E78" s="4" t="s">
        <v>144</v>
      </c>
      <c r="F78" s="5">
        <v>1185924733</v>
      </c>
      <c r="G78" s="5">
        <v>0</v>
      </c>
      <c r="H78" s="29">
        <f t="shared" si="5"/>
        <v>3</v>
      </c>
      <c r="I78" s="29">
        <v>2</v>
      </c>
      <c r="J78" s="14">
        <v>0</v>
      </c>
    </row>
    <row r="79" spans="1:10" x14ac:dyDescent="0.3">
      <c r="A79" s="4">
        <v>118585000</v>
      </c>
      <c r="B79" s="4" t="str">
        <f t="shared" si="4"/>
        <v>1185850003</v>
      </c>
      <c r="C79" s="4">
        <v>442802</v>
      </c>
      <c r="D79" s="4" t="s">
        <v>129</v>
      </c>
      <c r="E79" s="4" t="s">
        <v>144</v>
      </c>
      <c r="F79" s="5">
        <v>0</v>
      </c>
      <c r="G79" s="5">
        <v>192950221</v>
      </c>
      <c r="H79" s="29">
        <f t="shared" si="5"/>
        <v>3</v>
      </c>
      <c r="I79" s="29">
        <v>3</v>
      </c>
      <c r="J79" s="14">
        <v>0</v>
      </c>
    </row>
    <row r="80" spans="1:10" x14ac:dyDescent="0.3">
      <c r="A80" s="4">
        <v>118686000</v>
      </c>
      <c r="B80" s="4" t="str">
        <f t="shared" si="4"/>
        <v>1186860001</v>
      </c>
      <c r="C80" s="4">
        <v>133801</v>
      </c>
      <c r="D80" s="4" t="s">
        <v>116</v>
      </c>
      <c r="E80" s="4" t="s">
        <v>155</v>
      </c>
      <c r="F80" s="5">
        <v>122229339</v>
      </c>
      <c r="G80" s="5">
        <v>0</v>
      </c>
      <c r="H80" s="29">
        <f t="shared" si="5"/>
        <v>1</v>
      </c>
      <c r="I80" s="29">
        <v>1</v>
      </c>
      <c r="J80" s="14">
        <v>0</v>
      </c>
    </row>
    <row r="81" spans="1:10" x14ac:dyDescent="0.3">
      <c r="A81" s="4">
        <v>118888000</v>
      </c>
      <c r="B81" s="4" t="str">
        <f t="shared" si="4"/>
        <v>1188880001</v>
      </c>
      <c r="C81" s="4">
        <v>133712</v>
      </c>
      <c r="D81" s="4" t="s">
        <v>115</v>
      </c>
      <c r="E81" s="4" t="s">
        <v>143</v>
      </c>
      <c r="F81" s="5">
        <v>9408241</v>
      </c>
      <c r="G81" s="5">
        <v>0</v>
      </c>
      <c r="H81" s="29">
        <f t="shared" si="5"/>
        <v>3</v>
      </c>
      <c r="I81" s="29">
        <v>1</v>
      </c>
      <c r="J81" s="14">
        <v>0</v>
      </c>
    </row>
    <row r="82" spans="1:10" x14ac:dyDescent="0.3">
      <c r="A82" s="4">
        <v>118888000</v>
      </c>
      <c r="B82" s="4" t="str">
        <f t="shared" si="4"/>
        <v>1188880002</v>
      </c>
      <c r="C82" s="4">
        <v>299002</v>
      </c>
      <c r="D82" s="4" t="s">
        <v>128</v>
      </c>
      <c r="E82" s="4" t="s">
        <v>143</v>
      </c>
      <c r="F82" s="5">
        <v>16550137007</v>
      </c>
      <c r="G82" s="5">
        <v>0</v>
      </c>
      <c r="H82" s="29">
        <f t="shared" si="5"/>
        <v>3</v>
      </c>
      <c r="I82" s="29">
        <v>2</v>
      </c>
      <c r="J82" s="14">
        <v>0</v>
      </c>
    </row>
    <row r="83" spans="1:10" x14ac:dyDescent="0.3">
      <c r="A83" s="4">
        <v>118888000</v>
      </c>
      <c r="B83" s="4" t="str">
        <f t="shared" si="4"/>
        <v>1188880003</v>
      </c>
      <c r="C83" s="4">
        <v>512001</v>
      </c>
      <c r="D83" s="4" t="s">
        <v>123</v>
      </c>
      <c r="E83" s="4" t="s">
        <v>143</v>
      </c>
      <c r="F83" s="5">
        <v>0</v>
      </c>
      <c r="G83" s="5">
        <v>5488796</v>
      </c>
      <c r="H83" s="29">
        <f t="shared" si="5"/>
        <v>3</v>
      </c>
      <c r="I83" s="29">
        <v>3</v>
      </c>
      <c r="J83" s="23">
        <v>495519062</v>
      </c>
    </row>
    <row r="84" spans="1:10" x14ac:dyDescent="0.3">
      <c r="A84" s="4">
        <v>119191000</v>
      </c>
      <c r="B84" s="4" t="str">
        <f t="shared" si="4"/>
        <v>1191910001</v>
      </c>
      <c r="C84" s="4">
        <v>131720</v>
      </c>
      <c r="D84" s="4" t="s">
        <v>114</v>
      </c>
      <c r="E84" s="4" t="s">
        <v>142</v>
      </c>
      <c r="F84" s="5">
        <v>93092818.530000001</v>
      </c>
      <c r="G84" s="5">
        <v>0</v>
      </c>
      <c r="H84" s="29">
        <f t="shared" si="5"/>
        <v>3</v>
      </c>
      <c r="I84" s="29">
        <v>1</v>
      </c>
      <c r="J84" s="14">
        <v>0</v>
      </c>
    </row>
    <row r="85" spans="1:10" s="21" customFormat="1" x14ac:dyDescent="0.3">
      <c r="A85" s="4">
        <v>119191000</v>
      </c>
      <c r="B85" s="4" t="str">
        <f t="shared" si="4"/>
        <v>1191910002</v>
      </c>
      <c r="C85" s="4">
        <v>290201</v>
      </c>
      <c r="D85" s="4" t="s">
        <v>120</v>
      </c>
      <c r="E85" s="4" t="s">
        <v>142</v>
      </c>
      <c r="F85" s="5">
        <v>59665040</v>
      </c>
      <c r="G85" s="5">
        <v>0</v>
      </c>
      <c r="H85" s="29">
        <f t="shared" si="5"/>
        <v>3</v>
      </c>
      <c r="I85" s="29">
        <v>2</v>
      </c>
      <c r="J85" s="21">
        <v>0</v>
      </c>
    </row>
    <row r="86" spans="1:10" x14ac:dyDescent="0.3">
      <c r="A86" s="4">
        <v>119191000</v>
      </c>
      <c r="B86" s="4" t="str">
        <f t="shared" si="4"/>
        <v>1191910003</v>
      </c>
      <c r="C86" s="4">
        <v>299002</v>
      </c>
      <c r="D86" s="4" t="s">
        <v>128</v>
      </c>
      <c r="E86" s="4" t="s">
        <v>142</v>
      </c>
      <c r="F86" s="5">
        <v>2400000000</v>
      </c>
      <c r="G86" s="5">
        <v>0</v>
      </c>
      <c r="H86" s="29">
        <f t="shared" si="5"/>
        <v>3</v>
      </c>
      <c r="I86" s="29">
        <v>3</v>
      </c>
      <c r="J86" s="14">
        <v>0</v>
      </c>
    </row>
    <row r="87" spans="1:10" x14ac:dyDescent="0.3">
      <c r="A87" s="4">
        <v>119494000</v>
      </c>
      <c r="B87" s="4" t="str">
        <f t="shared" si="4"/>
        <v>1194940001</v>
      </c>
      <c r="C87" s="4">
        <v>290201</v>
      </c>
      <c r="D87" s="4" t="s">
        <v>120</v>
      </c>
      <c r="E87" s="4" t="s">
        <v>228</v>
      </c>
      <c r="F87" s="5">
        <v>6018969</v>
      </c>
      <c r="G87" s="5">
        <v>0</v>
      </c>
      <c r="H87" s="29">
        <f t="shared" si="5"/>
        <v>2</v>
      </c>
      <c r="I87" s="29">
        <v>1</v>
      </c>
      <c r="J87" s="14">
        <v>0</v>
      </c>
    </row>
    <row r="88" spans="1:10" x14ac:dyDescent="0.3">
      <c r="A88" s="4">
        <v>119494000</v>
      </c>
      <c r="B88" s="4" t="str">
        <f t="shared" si="4"/>
        <v>1194940002</v>
      </c>
      <c r="C88" s="4">
        <v>299002</v>
      </c>
      <c r="D88" s="4" t="s">
        <v>128</v>
      </c>
      <c r="E88" s="4" t="s">
        <v>228</v>
      </c>
      <c r="F88" s="5">
        <v>16142995</v>
      </c>
      <c r="G88" s="5">
        <v>0</v>
      </c>
      <c r="H88" s="29">
        <f t="shared" si="5"/>
        <v>2</v>
      </c>
      <c r="I88" s="29">
        <v>2</v>
      </c>
      <c r="J88" s="14">
        <v>214474705</v>
      </c>
    </row>
    <row r="89" spans="1:10" x14ac:dyDescent="0.3">
      <c r="A89" s="4">
        <v>119595000</v>
      </c>
      <c r="B89" s="4" t="str">
        <f t="shared" si="4"/>
        <v>1195950001</v>
      </c>
      <c r="C89" s="4">
        <v>133712</v>
      </c>
      <c r="D89" s="4" t="s">
        <v>115</v>
      </c>
      <c r="E89" s="4" t="s">
        <v>153</v>
      </c>
      <c r="F89" s="5">
        <v>2312319</v>
      </c>
      <c r="G89" s="5">
        <v>0</v>
      </c>
      <c r="H89" s="29">
        <f t="shared" si="5"/>
        <v>2</v>
      </c>
      <c r="I89" s="29">
        <v>1</v>
      </c>
      <c r="J89" s="14">
        <v>0</v>
      </c>
    </row>
    <row r="90" spans="1:10" x14ac:dyDescent="0.3">
      <c r="A90" s="4">
        <v>119595000</v>
      </c>
      <c r="B90" s="4" t="str">
        <f t="shared" si="4"/>
        <v>1195950002</v>
      </c>
      <c r="C90" s="4">
        <v>299002</v>
      </c>
      <c r="D90" s="4" t="s">
        <v>128</v>
      </c>
      <c r="E90" s="4" t="s">
        <v>153</v>
      </c>
      <c r="F90" s="5">
        <v>23168365</v>
      </c>
      <c r="G90" s="5">
        <v>0</v>
      </c>
      <c r="H90" s="29">
        <f t="shared" si="5"/>
        <v>2</v>
      </c>
      <c r="I90" s="29">
        <v>2</v>
      </c>
      <c r="J90" s="14">
        <v>4060067059.3699999</v>
      </c>
    </row>
    <row r="91" spans="1:10" x14ac:dyDescent="0.3">
      <c r="A91" s="4">
        <v>119797000</v>
      </c>
      <c r="B91" s="4" t="str">
        <f t="shared" si="4"/>
        <v>1197970001</v>
      </c>
      <c r="C91" s="4">
        <v>299002</v>
      </c>
      <c r="D91" s="4" t="s">
        <v>128</v>
      </c>
      <c r="E91" s="4" t="s">
        <v>236</v>
      </c>
      <c r="F91" s="5">
        <v>15586340</v>
      </c>
      <c r="G91" s="5">
        <v>0</v>
      </c>
      <c r="H91" s="29">
        <f t="shared" si="5"/>
        <v>1</v>
      </c>
      <c r="I91" s="29">
        <v>1</v>
      </c>
      <c r="J91" s="14">
        <v>0</v>
      </c>
    </row>
    <row r="92" spans="1:10" x14ac:dyDescent="0.3">
      <c r="A92" s="4">
        <v>119999000</v>
      </c>
      <c r="B92" s="4" t="str">
        <f t="shared" si="4"/>
        <v>1199990001</v>
      </c>
      <c r="C92" s="4">
        <v>299002</v>
      </c>
      <c r="D92" s="4" t="s">
        <v>128</v>
      </c>
      <c r="E92" s="4" t="s">
        <v>235</v>
      </c>
      <c r="F92" s="5">
        <v>24012945</v>
      </c>
      <c r="G92" s="5">
        <v>0</v>
      </c>
      <c r="H92" s="29">
        <f t="shared" si="5"/>
        <v>1</v>
      </c>
      <c r="I92" s="29">
        <v>1</v>
      </c>
      <c r="J92" s="14">
        <v>625163714.70000005</v>
      </c>
    </row>
    <row r="93" spans="1:10" x14ac:dyDescent="0.3">
      <c r="A93" s="4">
        <v>120205000</v>
      </c>
      <c r="B93" s="4" t="str">
        <f t="shared" si="4"/>
        <v>1202050001</v>
      </c>
      <c r="C93" s="4">
        <v>190801</v>
      </c>
      <c r="D93" s="4" t="s">
        <v>120</v>
      </c>
      <c r="E93" s="4" t="s">
        <v>171</v>
      </c>
      <c r="F93" s="5">
        <v>5488796</v>
      </c>
      <c r="G93" s="5">
        <v>0</v>
      </c>
      <c r="H93" s="29">
        <f t="shared" si="5"/>
        <v>3</v>
      </c>
      <c r="I93" s="29">
        <v>1</v>
      </c>
      <c r="J93" s="14">
        <v>0</v>
      </c>
    </row>
    <row r="94" spans="1:10" x14ac:dyDescent="0.3">
      <c r="A94" s="4">
        <v>120205000</v>
      </c>
      <c r="B94" s="4" t="str">
        <f t="shared" si="4"/>
        <v>1202050002</v>
      </c>
      <c r="C94" s="4">
        <v>240101</v>
      </c>
      <c r="D94" s="4" t="s">
        <v>121</v>
      </c>
      <c r="E94" s="4" t="s">
        <v>171</v>
      </c>
      <c r="F94" s="5">
        <v>3224000</v>
      </c>
      <c r="G94" s="5">
        <v>0</v>
      </c>
      <c r="H94" s="29">
        <f t="shared" si="5"/>
        <v>3</v>
      </c>
      <c r="I94" s="29">
        <v>2</v>
      </c>
      <c r="J94" s="14">
        <v>440000000</v>
      </c>
    </row>
    <row r="95" spans="1:10" s="21" customFormat="1" x14ac:dyDescent="0.3">
      <c r="A95" s="4">
        <v>120205000</v>
      </c>
      <c r="B95" s="4" t="str">
        <f t="shared" si="4"/>
        <v>1202050003</v>
      </c>
      <c r="C95" s="4">
        <v>290201</v>
      </c>
      <c r="D95" s="4" t="s">
        <v>120</v>
      </c>
      <c r="E95" s="4" t="s">
        <v>171</v>
      </c>
      <c r="F95" s="5">
        <v>74054520</v>
      </c>
      <c r="G95" s="5">
        <v>0</v>
      </c>
      <c r="H95" s="29">
        <f t="shared" si="5"/>
        <v>3</v>
      </c>
      <c r="I95" s="29">
        <v>3</v>
      </c>
      <c r="J95" s="21">
        <v>0</v>
      </c>
    </row>
    <row r="96" spans="1:10" s="21" customFormat="1" x14ac:dyDescent="0.3">
      <c r="A96" s="4">
        <v>120305000</v>
      </c>
      <c r="B96" s="4" t="str">
        <f t="shared" si="4"/>
        <v>1203050001</v>
      </c>
      <c r="C96" s="4">
        <v>290201</v>
      </c>
      <c r="D96" s="4" t="s">
        <v>120</v>
      </c>
      <c r="E96" s="4" t="s">
        <v>209</v>
      </c>
      <c r="F96" s="5">
        <v>90702993</v>
      </c>
      <c r="G96" s="5">
        <v>0</v>
      </c>
      <c r="H96" s="29">
        <f t="shared" si="5"/>
        <v>1</v>
      </c>
      <c r="I96" s="29">
        <v>1</v>
      </c>
      <c r="J96" s="21">
        <v>0</v>
      </c>
    </row>
    <row r="97" spans="1:10" x14ac:dyDescent="0.3">
      <c r="A97" s="4">
        <v>120676000</v>
      </c>
      <c r="B97" s="4" t="str">
        <f t="shared" si="4"/>
        <v>1206760001</v>
      </c>
      <c r="C97" s="4">
        <v>290201</v>
      </c>
      <c r="D97" s="4" t="s">
        <v>120</v>
      </c>
      <c r="E97" s="4" t="s">
        <v>201</v>
      </c>
      <c r="F97" s="5">
        <v>401330417</v>
      </c>
      <c r="G97" s="5">
        <v>0</v>
      </c>
      <c r="H97" s="29">
        <f t="shared" si="5"/>
        <v>2</v>
      </c>
      <c r="I97" s="29">
        <v>1</v>
      </c>
      <c r="J97" s="14">
        <v>0</v>
      </c>
    </row>
    <row r="98" spans="1:10" x14ac:dyDescent="0.3">
      <c r="A98" s="4">
        <v>120676000</v>
      </c>
      <c r="B98" s="4" t="str">
        <f t="shared" si="4"/>
        <v>1206760002</v>
      </c>
      <c r="C98" s="4">
        <v>511180</v>
      </c>
      <c r="D98" s="4" t="s">
        <v>138</v>
      </c>
      <c r="E98" s="4" t="s">
        <v>201</v>
      </c>
      <c r="F98" s="5">
        <v>0</v>
      </c>
      <c r="G98" s="5">
        <v>8400302</v>
      </c>
      <c r="H98" s="29">
        <f t="shared" si="5"/>
        <v>2</v>
      </c>
      <c r="I98" s="29">
        <v>2</v>
      </c>
      <c r="J98" s="23">
        <v>3932604083</v>
      </c>
    </row>
    <row r="99" spans="1:10" x14ac:dyDescent="0.3">
      <c r="A99" s="4">
        <v>122476000</v>
      </c>
      <c r="B99" s="4" t="str">
        <f t="shared" si="4"/>
        <v>1224760001</v>
      </c>
      <c r="C99" s="4">
        <v>480233</v>
      </c>
      <c r="D99" s="4" t="s">
        <v>132</v>
      </c>
      <c r="E99" s="4" t="s">
        <v>245</v>
      </c>
      <c r="F99" s="5">
        <v>0</v>
      </c>
      <c r="G99" s="5">
        <v>1134406</v>
      </c>
      <c r="H99" s="29">
        <f t="shared" si="5"/>
        <v>1</v>
      </c>
      <c r="I99" s="29">
        <v>1</v>
      </c>
      <c r="J99" s="14">
        <v>199855390</v>
      </c>
    </row>
    <row r="100" spans="1:10" x14ac:dyDescent="0.3">
      <c r="A100" s="4">
        <v>125454000</v>
      </c>
      <c r="B100" s="4" t="str">
        <f t="shared" si="4"/>
        <v>1254540001</v>
      </c>
      <c r="C100" s="4">
        <v>190801</v>
      </c>
      <c r="D100" s="4" t="s">
        <v>120</v>
      </c>
      <c r="E100" s="4" t="s">
        <v>172</v>
      </c>
      <c r="F100" s="5">
        <v>4559448</v>
      </c>
      <c r="G100" s="5">
        <v>0</v>
      </c>
      <c r="H100" s="29">
        <f t="shared" si="5"/>
        <v>1</v>
      </c>
      <c r="I100" s="29">
        <v>1</v>
      </c>
      <c r="J100" s="14">
        <v>0</v>
      </c>
    </row>
    <row r="101" spans="1:10" x14ac:dyDescent="0.3">
      <c r="A101" s="4">
        <v>126176000</v>
      </c>
      <c r="B101" s="4" t="str">
        <f t="shared" si="4"/>
        <v>1261760001</v>
      </c>
      <c r="C101" s="4">
        <v>480233</v>
      </c>
      <c r="D101" s="4" t="s">
        <v>132</v>
      </c>
      <c r="E101" s="4" t="s">
        <v>242</v>
      </c>
      <c r="F101" s="5">
        <v>0</v>
      </c>
      <c r="G101" s="5">
        <v>1411785</v>
      </c>
      <c r="H101" s="29">
        <f t="shared" si="5"/>
        <v>1</v>
      </c>
      <c r="I101" s="29">
        <v>1</v>
      </c>
      <c r="J101" s="14">
        <v>14754466246.1</v>
      </c>
    </row>
    <row r="102" spans="1:10" x14ac:dyDescent="0.3">
      <c r="A102" s="4">
        <v>127625000</v>
      </c>
      <c r="B102" s="4" t="str">
        <f t="shared" si="4"/>
        <v>1276250001</v>
      </c>
      <c r="C102" s="4">
        <v>290201</v>
      </c>
      <c r="D102" s="4" t="s">
        <v>120</v>
      </c>
      <c r="E102" s="4" t="s">
        <v>229</v>
      </c>
      <c r="F102" s="5">
        <v>0</v>
      </c>
      <c r="G102" s="5">
        <v>4948356</v>
      </c>
      <c r="H102" s="29">
        <f t="shared" si="5"/>
        <v>1</v>
      </c>
      <c r="I102" s="29">
        <v>1</v>
      </c>
      <c r="J102" s="14">
        <v>559101.01</v>
      </c>
    </row>
    <row r="103" spans="1:10" x14ac:dyDescent="0.3">
      <c r="A103" s="4">
        <v>128868000</v>
      </c>
      <c r="B103" s="4" t="str">
        <f t="shared" si="4"/>
        <v>1288680001</v>
      </c>
      <c r="C103" s="4">
        <v>240101</v>
      </c>
      <c r="D103" s="4" t="s">
        <v>121</v>
      </c>
      <c r="E103" s="4" t="s">
        <v>182</v>
      </c>
      <c r="F103" s="5">
        <v>2000000</v>
      </c>
      <c r="G103" s="5">
        <v>0</v>
      </c>
      <c r="H103" s="29">
        <f t="shared" si="5"/>
        <v>2</v>
      </c>
      <c r="I103" s="29">
        <v>1</v>
      </c>
      <c r="J103" s="14">
        <v>696825066</v>
      </c>
    </row>
    <row r="104" spans="1:10" x14ac:dyDescent="0.3">
      <c r="A104" s="4">
        <v>128868000</v>
      </c>
      <c r="B104" s="4" t="str">
        <f t="shared" si="4"/>
        <v>1288680002</v>
      </c>
      <c r="C104" s="4">
        <v>480813</v>
      </c>
      <c r="D104" s="4" t="s">
        <v>133</v>
      </c>
      <c r="E104" s="4" t="s">
        <v>182</v>
      </c>
      <c r="F104" s="5">
        <v>0</v>
      </c>
      <c r="G104" s="5">
        <v>2075821</v>
      </c>
      <c r="H104" s="29">
        <f t="shared" si="5"/>
        <v>2</v>
      </c>
      <c r="I104" s="29">
        <v>2</v>
      </c>
      <c r="J104" s="14">
        <v>3080319126</v>
      </c>
    </row>
    <row r="105" spans="1:10" x14ac:dyDescent="0.3">
      <c r="A105" s="4">
        <v>129444000</v>
      </c>
      <c r="B105" s="4" t="str">
        <f t="shared" si="4"/>
        <v>1294440001</v>
      </c>
      <c r="C105" s="4">
        <v>190801</v>
      </c>
      <c r="D105" s="4" t="s">
        <v>120</v>
      </c>
      <c r="E105" s="4" t="s">
        <v>173</v>
      </c>
      <c r="F105" s="5">
        <v>2520500</v>
      </c>
      <c r="G105" s="5">
        <v>0</v>
      </c>
      <c r="H105" s="29">
        <f t="shared" si="5"/>
        <v>1</v>
      </c>
      <c r="I105" s="29">
        <v>1</v>
      </c>
      <c r="J105" s="14">
        <v>0</v>
      </c>
    </row>
    <row r="106" spans="1:10" s="22" customFormat="1" x14ac:dyDescent="0.3">
      <c r="A106" s="4">
        <v>210066400</v>
      </c>
      <c r="B106" s="4" t="str">
        <f t="shared" si="4"/>
        <v>2100664001</v>
      </c>
      <c r="C106" s="4">
        <v>290201</v>
      </c>
      <c r="D106" s="4" t="s">
        <v>120</v>
      </c>
      <c r="E106" s="4" t="s">
        <v>218</v>
      </c>
      <c r="F106" s="5">
        <v>35393008.420000002</v>
      </c>
      <c r="G106" s="5">
        <v>0</v>
      </c>
      <c r="H106" s="29">
        <f t="shared" si="5"/>
        <v>1</v>
      </c>
      <c r="I106" s="29">
        <v>1</v>
      </c>
      <c r="J106" s="22">
        <v>0</v>
      </c>
    </row>
    <row r="107" spans="1:10" x14ac:dyDescent="0.3">
      <c r="A107" s="4">
        <v>210105001</v>
      </c>
      <c r="B107" s="4" t="str">
        <f t="shared" ref="B107:B138" si="6">+A107&amp;I107</f>
        <v>2101050011</v>
      </c>
      <c r="C107" s="4">
        <v>512001</v>
      </c>
      <c r="D107" s="4" t="s">
        <v>123</v>
      </c>
      <c r="E107" s="4" t="s">
        <v>255</v>
      </c>
      <c r="F107" s="5">
        <v>0</v>
      </c>
      <c r="G107" s="5">
        <v>2090255</v>
      </c>
      <c r="H107" s="29">
        <f t="shared" ref="H107:H138" si="7">+COUNTIF($A$11:$A$192,A107)</f>
        <v>1</v>
      </c>
      <c r="I107" s="29">
        <v>1</v>
      </c>
      <c r="J107" s="23">
        <v>1105465</v>
      </c>
    </row>
    <row r="108" spans="1:10" x14ac:dyDescent="0.3">
      <c r="A108" s="4">
        <v>210111001</v>
      </c>
      <c r="B108" s="4" t="str">
        <f t="shared" si="6"/>
        <v>2101110011</v>
      </c>
      <c r="C108" s="4">
        <v>133712</v>
      </c>
      <c r="D108" s="4" t="s">
        <v>115</v>
      </c>
      <c r="E108" s="4" t="s">
        <v>149</v>
      </c>
      <c r="F108" s="5">
        <v>1248201</v>
      </c>
      <c r="G108" s="5">
        <v>0</v>
      </c>
      <c r="H108" s="29">
        <f t="shared" si="7"/>
        <v>7</v>
      </c>
      <c r="I108" s="29">
        <v>1</v>
      </c>
      <c r="J108" s="14">
        <v>0</v>
      </c>
    </row>
    <row r="109" spans="1:10" x14ac:dyDescent="0.3">
      <c r="A109" s="4">
        <v>210111001</v>
      </c>
      <c r="B109" s="4" t="str">
        <f t="shared" si="6"/>
        <v>2101110012</v>
      </c>
      <c r="C109" s="4">
        <v>138502</v>
      </c>
      <c r="D109" s="4" t="s">
        <v>119</v>
      </c>
      <c r="E109" s="4" t="s">
        <v>149</v>
      </c>
      <c r="F109" s="5">
        <v>0</v>
      </c>
      <c r="G109" s="5">
        <v>1749033512</v>
      </c>
      <c r="H109" s="29">
        <f t="shared" si="7"/>
        <v>7</v>
      </c>
      <c r="I109" s="29">
        <v>2</v>
      </c>
      <c r="J109" s="14">
        <v>0</v>
      </c>
    </row>
    <row r="110" spans="1:10" x14ac:dyDescent="0.3">
      <c r="A110" s="4">
        <v>210111001</v>
      </c>
      <c r="B110" s="4" t="str">
        <f t="shared" si="6"/>
        <v>2101110013</v>
      </c>
      <c r="C110" s="4">
        <v>249040</v>
      </c>
      <c r="D110" s="4" t="s">
        <v>124</v>
      </c>
      <c r="E110" s="4" t="s">
        <v>149</v>
      </c>
      <c r="F110" s="5">
        <v>22529497.899999999</v>
      </c>
      <c r="G110" s="5">
        <v>0</v>
      </c>
      <c r="H110" s="29">
        <f t="shared" si="7"/>
        <v>7</v>
      </c>
      <c r="I110" s="29">
        <v>3</v>
      </c>
      <c r="J110" s="14">
        <v>9000000</v>
      </c>
    </row>
    <row r="111" spans="1:10" x14ac:dyDescent="0.3">
      <c r="A111" s="4">
        <v>210111001</v>
      </c>
      <c r="B111" s="4" t="str">
        <f t="shared" si="6"/>
        <v>2101110014</v>
      </c>
      <c r="C111" s="4">
        <v>290201</v>
      </c>
      <c r="D111" s="4" t="s">
        <v>120</v>
      </c>
      <c r="E111" s="4" t="s">
        <v>149</v>
      </c>
      <c r="F111" s="5">
        <v>805317957.60000002</v>
      </c>
      <c r="G111" s="5">
        <v>2788839065</v>
      </c>
      <c r="H111" s="29">
        <f t="shared" si="7"/>
        <v>7</v>
      </c>
      <c r="I111" s="29">
        <v>4</v>
      </c>
      <c r="J111" s="14">
        <v>0</v>
      </c>
    </row>
    <row r="112" spans="1:10" x14ac:dyDescent="0.3">
      <c r="A112" s="4">
        <v>210111001</v>
      </c>
      <c r="B112" s="4" t="str">
        <f t="shared" si="6"/>
        <v>2101110015</v>
      </c>
      <c r="C112" s="4">
        <v>299002</v>
      </c>
      <c r="D112" s="4" t="s">
        <v>128</v>
      </c>
      <c r="E112" s="4" t="s">
        <v>149</v>
      </c>
      <c r="F112" s="5">
        <v>872699148</v>
      </c>
      <c r="G112" s="5">
        <v>0</v>
      </c>
      <c r="H112" s="29">
        <f t="shared" si="7"/>
        <v>7</v>
      </c>
      <c r="I112" s="29">
        <v>5</v>
      </c>
      <c r="J112" s="14">
        <v>0</v>
      </c>
    </row>
    <row r="113" spans="1:10" x14ac:dyDescent="0.3">
      <c r="A113" s="4">
        <v>210111001</v>
      </c>
      <c r="B113" s="4" t="str">
        <f t="shared" si="6"/>
        <v>2101110016</v>
      </c>
      <c r="C113" s="4">
        <v>442802</v>
      </c>
      <c r="D113" s="4" t="s">
        <v>129</v>
      </c>
      <c r="E113" s="4" t="s">
        <v>149</v>
      </c>
      <c r="F113" s="5">
        <v>0</v>
      </c>
      <c r="G113" s="5">
        <v>708109369</v>
      </c>
      <c r="H113" s="29">
        <f t="shared" si="7"/>
        <v>7</v>
      </c>
      <c r="I113" s="29">
        <v>6</v>
      </c>
      <c r="J113" s="14">
        <v>0</v>
      </c>
    </row>
    <row r="114" spans="1:10" x14ac:dyDescent="0.3">
      <c r="A114" s="4">
        <v>210111001</v>
      </c>
      <c r="B114" s="4" t="str">
        <f t="shared" si="6"/>
        <v>2101110017</v>
      </c>
      <c r="C114" s="4">
        <v>442890</v>
      </c>
      <c r="D114" s="4" t="s">
        <v>115</v>
      </c>
      <c r="E114" s="4" t="s">
        <v>149</v>
      </c>
      <c r="F114" s="5">
        <v>0</v>
      </c>
      <c r="G114" s="5">
        <v>3922482600</v>
      </c>
      <c r="H114" s="29">
        <f t="shared" si="7"/>
        <v>7</v>
      </c>
      <c r="I114" s="29">
        <v>7</v>
      </c>
      <c r="J114" s="14">
        <v>24222120153.900002</v>
      </c>
    </row>
    <row r="115" spans="1:10" s="21" customFormat="1" x14ac:dyDescent="0.3">
      <c r="A115" s="4">
        <v>210117001</v>
      </c>
      <c r="B115" s="4" t="str">
        <f t="shared" si="6"/>
        <v>2101170011</v>
      </c>
      <c r="C115" s="4">
        <v>290201</v>
      </c>
      <c r="D115" s="4" t="s">
        <v>120</v>
      </c>
      <c r="E115" s="4" t="s">
        <v>211</v>
      </c>
      <c r="F115" s="5">
        <v>69101636.719999999</v>
      </c>
      <c r="G115" s="5">
        <v>0</v>
      </c>
      <c r="H115" s="29">
        <f t="shared" si="7"/>
        <v>3</v>
      </c>
      <c r="I115" s="29">
        <v>1</v>
      </c>
      <c r="J115" s="21">
        <v>0</v>
      </c>
    </row>
    <row r="116" spans="1:10" x14ac:dyDescent="0.3">
      <c r="A116" s="4">
        <v>210117001</v>
      </c>
      <c r="B116" s="4" t="str">
        <f t="shared" si="6"/>
        <v>2101170012</v>
      </c>
      <c r="C116" s="4">
        <v>442890</v>
      </c>
      <c r="D116" s="4" t="s">
        <v>115</v>
      </c>
      <c r="E116" s="4" t="s">
        <v>211</v>
      </c>
      <c r="F116" s="5">
        <v>0</v>
      </c>
      <c r="G116" s="5">
        <v>833522143.5</v>
      </c>
      <c r="H116" s="29">
        <f t="shared" si="7"/>
        <v>3</v>
      </c>
      <c r="I116" s="29">
        <v>2</v>
      </c>
      <c r="J116" s="14">
        <v>0</v>
      </c>
    </row>
    <row r="117" spans="1:10" x14ac:dyDescent="0.3">
      <c r="A117" s="4">
        <v>210117001</v>
      </c>
      <c r="B117" s="4" t="str">
        <f t="shared" si="6"/>
        <v>2101170013</v>
      </c>
      <c r="C117" s="4">
        <v>512001</v>
      </c>
      <c r="D117" s="4" t="s">
        <v>123</v>
      </c>
      <c r="E117" s="4" t="s">
        <v>211</v>
      </c>
      <c r="F117" s="5">
        <v>0</v>
      </c>
      <c r="G117" s="5">
        <v>1050381590</v>
      </c>
      <c r="H117" s="29">
        <f t="shared" si="7"/>
        <v>3</v>
      </c>
      <c r="I117" s="29">
        <v>3</v>
      </c>
      <c r="J117" s="23">
        <v>3422041377</v>
      </c>
    </row>
    <row r="118" spans="1:10" x14ac:dyDescent="0.3">
      <c r="A118" s="4">
        <v>210141001</v>
      </c>
      <c r="B118" s="4" t="str">
        <f t="shared" si="6"/>
        <v>2101410011</v>
      </c>
      <c r="C118" s="4">
        <v>290101</v>
      </c>
      <c r="D118" s="4" t="s">
        <v>127</v>
      </c>
      <c r="E118" s="4" t="s">
        <v>197</v>
      </c>
      <c r="F118" s="5">
        <v>350000000</v>
      </c>
      <c r="G118" s="5">
        <v>0</v>
      </c>
      <c r="H118" s="29">
        <f t="shared" si="7"/>
        <v>1</v>
      </c>
      <c r="I118" s="29">
        <v>1</v>
      </c>
      <c r="J118" s="14">
        <v>0</v>
      </c>
    </row>
    <row r="119" spans="1:10" s="21" customFormat="1" x14ac:dyDescent="0.3">
      <c r="A119" s="4">
        <v>210144001</v>
      </c>
      <c r="B119" s="4" t="str">
        <f t="shared" si="6"/>
        <v>2101440011</v>
      </c>
      <c r="C119" s="4">
        <v>290201</v>
      </c>
      <c r="D119" s="4" t="s">
        <v>120</v>
      </c>
      <c r="E119" s="4" t="s">
        <v>216</v>
      </c>
      <c r="F119" s="5">
        <v>36785267.960000001</v>
      </c>
      <c r="G119" s="5">
        <v>0</v>
      </c>
      <c r="H119" s="29">
        <f t="shared" si="7"/>
        <v>1</v>
      </c>
      <c r="I119" s="29">
        <v>1</v>
      </c>
      <c r="J119" s="21">
        <v>0</v>
      </c>
    </row>
    <row r="120" spans="1:10" x14ac:dyDescent="0.3">
      <c r="A120" s="4">
        <v>210150001</v>
      </c>
      <c r="B120" s="4" t="str">
        <f t="shared" si="6"/>
        <v>2101500011</v>
      </c>
      <c r="C120" s="4">
        <v>512001</v>
      </c>
      <c r="D120" s="4" t="s">
        <v>123</v>
      </c>
      <c r="E120" s="4" t="s">
        <v>251</v>
      </c>
      <c r="F120" s="5">
        <v>0</v>
      </c>
      <c r="G120" s="5">
        <v>45166000</v>
      </c>
      <c r="H120" s="29">
        <f t="shared" si="7"/>
        <v>1</v>
      </c>
      <c r="I120" s="29">
        <v>1</v>
      </c>
      <c r="J120" s="23">
        <v>123698883</v>
      </c>
    </row>
    <row r="121" spans="1:10" x14ac:dyDescent="0.3">
      <c r="A121" s="4">
        <v>210181001</v>
      </c>
      <c r="B121" s="4" t="str">
        <f t="shared" si="6"/>
        <v>2101810011</v>
      </c>
      <c r="C121" s="4">
        <v>512001</v>
      </c>
      <c r="D121" s="4" t="s">
        <v>123</v>
      </c>
      <c r="E121" s="4" t="s">
        <v>254</v>
      </c>
      <c r="F121" s="5">
        <v>0</v>
      </c>
      <c r="G121" s="5">
        <v>2264000</v>
      </c>
      <c r="H121" s="29">
        <f t="shared" si="7"/>
        <v>1</v>
      </c>
      <c r="I121" s="29">
        <v>1</v>
      </c>
      <c r="J121" s="23">
        <v>6450619</v>
      </c>
    </row>
    <row r="122" spans="1:10" s="21" customFormat="1" x14ac:dyDescent="0.3">
      <c r="A122" s="4">
        <v>210650006</v>
      </c>
      <c r="B122" s="4" t="str">
        <f t="shared" si="6"/>
        <v>2106500061</v>
      </c>
      <c r="C122" s="4">
        <v>290201</v>
      </c>
      <c r="D122" s="4" t="s">
        <v>120</v>
      </c>
      <c r="E122" s="4" t="s">
        <v>214</v>
      </c>
      <c r="F122" s="5">
        <v>58933574.93</v>
      </c>
      <c r="G122" s="5">
        <v>0</v>
      </c>
      <c r="H122" s="29">
        <f t="shared" si="7"/>
        <v>1</v>
      </c>
      <c r="I122" s="29">
        <v>1</v>
      </c>
      <c r="J122" s="21">
        <v>0</v>
      </c>
    </row>
    <row r="123" spans="1:10" x14ac:dyDescent="0.3">
      <c r="A123" s="4">
        <v>210715407</v>
      </c>
      <c r="B123" s="4" t="str">
        <f t="shared" si="6"/>
        <v>2107154071</v>
      </c>
      <c r="C123" s="4">
        <v>512001</v>
      </c>
      <c r="D123" s="4" t="s">
        <v>123</v>
      </c>
      <c r="E123" s="4" t="s">
        <v>256</v>
      </c>
      <c r="F123" s="5">
        <v>0</v>
      </c>
      <c r="G123" s="5">
        <v>973000</v>
      </c>
      <c r="H123" s="29">
        <f t="shared" si="7"/>
        <v>1</v>
      </c>
      <c r="I123" s="29">
        <v>1</v>
      </c>
      <c r="J123" s="23">
        <v>59963789</v>
      </c>
    </row>
    <row r="124" spans="1:10" s="21" customFormat="1" x14ac:dyDescent="0.3">
      <c r="A124" s="4">
        <v>210976109</v>
      </c>
      <c r="B124" s="4" t="str">
        <f t="shared" si="6"/>
        <v>2109761091</v>
      </c>
      <c r="C124" s="4">
        <v>290201</v>
      </c>
      <c r="D124" s="4" t="s">
        <v>120</v>
      </c>
      <c r="E124" s="4" t="s">
        <v>206</v>
      </c>
      <c r="F124" s="5">
        <v>147608124.30000001</v>
      </c>
      <c r="G124" s="5">
        <v>0</v>
      </c>
      <c r="H124" s="29">
        <f t="shared" si="7"/>
        <v>1</v>
      </c>
      <c r="I124" s="29">
        <v>1</v>
      </c>
      <c r="J124" s="21">
        <v>0</v>
      </c>
    </row>
    <row r="125" spans="1:10" s="21" customFormat="1" x14ac:dyDescent="0.3">
      <c r="A125" s="4">
        <v>211085410</v>
      </c>
      <c r="B125" s="4" t="str">
        <f t="shared" si="6"/>
        <v>2110854101</v>
      </c>
      <c r="C125" s="4">
        <v>290201</v>
      </c>
      <c r="D125" s="4" t="s">
        <v>120</v>
      </c>
      <c r="E125" s="4" t="s">
        <v>207</v>
      </c>
      <c r="F125" s="5">
        <v>107925309.2</v>
      </c>
      <c r="G125" s="5">
        <v>0</v>
      </c>
      <c r="H125" s="29">
        <f t="shared" si="7"/>
        <v>1</v>
      </c>
      <c r="I125" s="29">
        <v>1</v>
      </c>
      <c r="J125" s="21">
        <v>0</v>
      </c>
    </row>
    <row r="126" spans="1:10" x14ac:dyDescent="0.3">
      <c r="A126" s="4">
        <v>211376113</v>
      </c>
      <c r="B126" s="4" t="str">
        <f t="shared" si="6"/>
        <v>2113761131</v>
      </c>
      <c r="C126" s="4">
        <v>290201</v>
      </c>
      <c r="D126" s="4" t="s">
        <v>120</v>
      </c>
      <c r="E126" s="4" t="s">
        <v>231</v>
      </c>
      <c r="F126" s="5">
        <v>1267134.98</v>
      </c>
      <c r="G126" s="5">
        <v>0</v>
      </c>
      <c r="H126" s="29">
        <f t="shared" si="7"/>
        <v>1</v>
      </c>
      <c r="I126" s="29">
        <v>1</v>
      </c>
      <c r="J126" s="14">
        <v>0</v>
      </c>
    </row>
    <row r="127" spans="1:10" x14ac:dyDescent="0.3">
      <c r="A127" s="4">
        <v>211725817</v>
      </c>
      <c r="B127" s="4" t="str">
        <f t="shared" si="6"/>
        <v>2117258171</v>
      </c>
      <c r="C127" s="4">
        <v>138502</v>
      </c>
      <c r="D127" s="4" t="s">
        <v>119</v>
      </c>
      <c r="E127" s="4" t="s">
        <v>163</v>
      </c>
      <c r="F127" s="5">
        <v>0</v>
      </c>
      <c r="G127" s="5">
        <v>103950000</v>
      </c>
      <c r="H127" s="29">
        <f t="shared" si="7"/>
        <v>1</v>
      </c>
      <c r="I127" s="29">
        <v>1</v>
      </c>
      <c r="J127" s="14">
        <v>0</v>
      </c>
    </row>
    <row r="128" spans="1:10" x14ac:dyDescent="0.3">
      <c r="A128" s="4">
        <v>212076520</v>
      </c>
      <c r="B128" s="4" t="str">
        <f t="shared" si="6"/>
        <v>2120765201</v>
      </c>
      <c r="C128" s="4">
        <v>244003</v>
      </c>
      <c r="D128" s="4" t="s">
        <v>123</v>
      </c>
      <c r="E128" s="4" t="s">
        <v>184</v>
      </c>
      <c r="F128" s="5">
        <v>42336876</v>
      </c>
      <c r="G128" s="5">
        <v>0</v>
      </c>
      <c r="H128" s="29">
        <f t="shared" si="7"/>
        <v>2</v>
      </c>
      <c r="I128" s="29">
        <v>1</v>
      </c>
      <c r="J128" s="14">
        <v>1749033511.7</v>
      </c>
    </row>
    <row r="129" spans="1:10" x14ac:dyDescent="0.3">
      <c r="A129" s="4">
        <v>212076520</v>
      </c>
      <c r="B129" s="4" t="str">
        <f t="shared" si="6"/>
        <v>2120765202</v>
      </c>
      <c r="C129" s="4">
        <v>512001</v>
      </c>
      <c r="D129" s="4" t="s">
        <v>123</v>
      </c>
      <c r="E129" s="4" t="s">
        <v>184</v>
      </c>
      <c r="F129" s="5">
        <v>0</v>
      </c>
      <c r="G129" s="5">
        <v>42336876</v>
      </c>
      <c r="H129" s="29">
        <f t="shared" si="7"/>
        <v>2</v>
      </c>
      <c r="I129" s="29">
        <v>2</v>
      </c>
      <c r="J129" s="23">
        <v>17151114300</v>
      </c>
    </row>
    <row r="130" spans="1:10" s="21" customFormat="1" x14ac:dyDescent="0.3">
      <c r="A130" s="4">
        <v>212905129</v>
      </c>
      <c r="B130" s="4" t="str">
        <f t="shared" si="6"/>
        <v>2129051291</v>
      </c>
      <c r="C130" s="4">
        <v>290201</v>
      </c>
      <c r="D130" s="4" t="s">
        <v>120</v>
      </c>
      <c r="E130" s="4" t="s">
        <v>212</v>
      </c>
      <c r="F130" s="5">
        <v>68147024.840000004</v>
      </c>
      <c r="G130" s="5">
        <v>0</v>
      </c>
      <c r="H130" s="29">
        <f t="shared" si="7"/>
        <v>1</v>
      </c>
      <c r="I130" s="29">
        <v>1</v>
      </c>
      <c r="J130" s="21">
        <v>0</v>
      </c>
    </row>
    <row r="131" spans="1:10" x14ac:dyDescent="0.3">
      <c r="A131" s="4">
        <v>213076130</v>
      </c>
      <c r="B131" s="4" t="str">
        <f t="shared" si="6"/>
        <v>2130761301</v>
      </c>
      <c r="C131" s="4">
        <v>290201</v>
      </c>
      <c r="D131" s="4" t="s">
        <v>120</v>
      </c>
      <c r="E131" s="4" t="s">
        <v>223</v>
      </c>
      <c r="F131" s="5">
        <v>16076244.42</v>
      </c>
      <c r="G131" s="5">
        <v>0</v>
      </c>
      <c r="H131" s="29">
        <f t="shared" si="7"/>
        <v>1</v>
      </c>
      <c r="I131" s="29">
        <v>1</v>
      </c>
      <c r="J131" s="14">
        <v>0</v>
      </c>
    </row>
    <row r="132" spans="1:10" x14ac:dyDescent="0.3">
      <c r="A132" s="4">
        <v>214085440</v>
      </c>
      <c r="B132" s="4" t="str">
        <f t="shared" si="6"/>
        <v>2140854401</v>
      </c>
      <c r="C132" s="4">
        <v>290201</v>
      </c>
      <c r="D132" s="4" t="s">
        <v>120</v>
      </c>
      <c r="E132" s="4" t="s">
        <v>232</v>
      </c>
      <c r="F132" s="5">
        <v>1160623.68</v>
      </c>
      <c r="G132" s="5">
        <v>0</v>
      </c>
      <c r="H132" s="29">
        <f t="shared" si="7"/>
        <v>1</v>
      </c>
      <c r="I132" s="29">
        <v>1</v>
      </c>
      <c r="J132" s="14">
        <v>0</v>
      </c>
    </row>
    <row r="133" spans="1:10" x14ac:dyDescent="0.3">
      <c r="A133" s="4">
        <v>214117541</v>
      </c>
      <c r="B133" s="4" t="str">
        <f t="shared" si="6"/>
        <v>2141175411</v>
      </c>
      <c r="C133" s="4">
        <v>480233</v>
      </c>
      <c r="D133" s="4" t="s">
        <v>132</v>
      </c>
      <c r="E133" s="4" t="s">
        <v>240</v>
      </c>
      <c r="F133" s="5">
        <v>0</v>
      </c>
      <c r="G133" s="5">
        <v>4048070</v>
      </c>
      <c r="H133" s="29">
        <f t="shared" si="7"/>
        <v>1</v>
      </c>
      <c r="I133" s="29">
        <v>1</v>
      </c>
      <c r="J133" s="14">
        <v>336383015</v>
      </c>
    </row>
    <row r="134" spans="1:10" x14ac:dyDescent="0.3">
      <c r="A134" s="4">
        <v>214219142</v>
      </c>
      <c r="B134" s="4" t="str">
        <f t="shared" si="6"/>
        <v>2142191421</v>
      </c>
      <c r="C134" s="4">
        <v>480233</v>
      </c>
      <c r="D134" s="4" t="s">
        <v>132</v>
      </c>
      <c r="E134" s="4" t="s">
        <v>243</v>
      </c>
      <c r="F134" s="5">
        <v>0</v>
      </c>
      <c r="G134" s="5">
        <v>1248201</v>
      </c>
      <c r="H134" s="29">
        <f t="shared" si="7"/>
        <v>1</v>
      </c>
      <c r="I134" s="29">
        <v>1</v>
      </c>
      <c r="J134" s="14">
        <v>0</v>
      </c>
    </row>
    <row r="135" spans="1:10" x14ac:dyDescent="0.3">
      <c r="A135" s="4">
        <v>214744847</v>
      </c>
      <c r="B135" s="4" t="str">
        <f t="shared" si="6"/>
        <v>2147448471</v>
      </c>
      <c r="C135" s="4">
        <v>442802</v>
      </c>
      <c r="D135" s="4" t="s">
        <v>129</v>
      </c>
      <c r="E135" s="4" t="s">
        <v>237</v>
      </c>
      <c r="F135" s="5">
        <v>0</v>
      </c>
      <c r="G135" s="5">
        <v>270222734</v>
      </c>
      <c r="H135" s="29">
        <f t="shared" si="7"/>
        <v>1</v>
      </c>
      <c r="I135" s="29">
        <v>1</v>
      </c>
      <c r="J135" s="14">
        <v>0</v>
      </c>
    </row>
    <row r="136" spans="1:10" x14ac:dyDescent="0.3">
      <c r="A136" s="4">
        <v>214805148</v>
      </c>
      <c r="B136" s="4" t="str">
        <f t="shared" si="6"/>
        <v>2148051481</v>
      </c>
      <c r="C136" s="4">
        <v>290201</v>
      </c>
      <c r="D136" s="4" t="s">
        <v>120</v>
      </c>
      <c r="E136" s="4" t="s">
        <v>227</v>
      </c>
      <c r="F136" s="5">
        <v>6301583.7300000004</v>
      </c>
      <c r="G136" s="5">
        <v>0</v>
      </c>
      <c r="H136" s="29">
        <f t="shared" si="7"/>
        <v>1</v>
      </c>
      <c r="I136" s="29">
        <v>1</v>
      </c>
      <c r="J136" s="14">
        <v>4579081912.5600004</v>
      </c>
    </row>
    <row r="137" spans="1:10" x14ac:dyDescent="0.3">
      <c r="A137" s="4">
        <v>215523555</v>
      </c>
      <c r="B137" s="4" t="str">
        <f t="shared" si="6"/>
        <v>2155235551</v>
      </c>
      <c r="C137" s="4">
        <v>290201</v>
      </c>
      <c r="D137" s="4" t="s">
        <v>120</v>
      </c>
      <c r="E137" s="4" t="s">
        <v>224</v>
      </c>
      <c r="F137" s="5">
        <v>13756879.109999999</v>
      </c>
      <c r="G137" s="5">
        <v>0</v>
      </c>
      <c r="H137" s="29">
        <f t="shared" si="7"/>
        <v>1</v>
      </c>
      <c r="I137" s="29">
        <v>1</v>
      </c>
      <c r="J137" s="14">
        <v>0</v>
      </c>
    </row>
    <row r="138" spans="1:10" x14ac:dyDescent="0.3">
      <c r="A138" s="4">
        <v>215573555</v>
      </c>
      <c r="B138" s="4" t="str">
        <f t="shared" si="6"/>
        <v>2155735551</v>
      </c>
      <c r="C138" s="4">
        <v>290201</v>
      </c>
      <c r="D138" s="4" t="s">
        <v>120</v>
      </c>
      <c r="E138" s="4" t="s">
        <v>219</v>
      </c>
      <c r="F138" s="5">
        <v>29593547.140000001</v>
      </c>
      <c r="G138" s="5">
        <v>0</v>
      </c>
      <c r="H138" s="29">
        <f t="shared" si="7"/>
        <v>1</v>
      </c>
      <c r="I138" s="29">
        <v>1</v>
      </c>
      <c r="J138" s="23">
        <v>79760851179</v>
      </c>
    </row>
    <row r="139" spans="1:10" x14ac:dyDescent="0.3">
      <c r="A139" s="4">
        <v>215605656</v>
      </c>
      <c r="B139" s="4" t="str">
        <f t="shared" ref="B139:B170" si="8">+A139&amp;I139</f>
        <v>2156056561</v>
      </c>
      <c r="C139" s="4">
        <v>512001</v>
      </c>
      <c r="D139" s="4" t="s">
        <v>123</v>
      </c>
      <c r="E139" s="4" t="s">
        <v>253</v>
      </c>
      <c r="F139" s="5">
        <v>0</v>
      </c>
      <c r="G139" s="5">
        <v>2520500</v>
      </c>
      <c r="H139" s="29">
        <f t="shared" ref="H139:H170" si="9">+COUNTIF($A$11:$A$192,A139)</f>
        <v>1</v>
      </c>
      <c r="I139" s="29">
        <v>1</v>
      </c>
      <c r="J139" s="14">
        <v>0</v>
      </c>
    </row>
    <row r="140" spans="1:10" s="21" customFormat="1" x14ac:dyDescent="0.3">
      <c r="A140" s="4">
        <v>215905659</v>
      </c>
      <c r="B140" s="4" t="str">
        <f t="shared" si="8"/>
        <v>2159056591</v>
      </c>
      <c r="C140" s="4">
        <v>290201</v>
      </c>
      <c r="D140" s="4" t="s">
        <v>120</v>
      </c>
      <c r="E140" s="4" t="s">
        <v>222</v>
      </c>
      <c r="F140" s="5">
        <v>18438051.149999999</v>
      </c>
      <c r="G140" s="5">
        <v>0</v>
      </c>
      <c r="H140" s="29">
        <f t="shared" si="9"/>
        <v>1</v>
      </c>
      <c r="I140" s="29">
        <v>1</v>
      </c>
      <c r="J140" s="21">
        <v>0</v>
      </c>
    </row>
    <row r="141" spans="1:10" x14ac:dyDescent="0.3">
      <c r="A141" s="4">
        <v>216005360</v>
      </c>
      <c r="B141" s="4" t="str">
        <f t="shared" si="8"/>
        <v>2160053601</v>
      </c>
      <c r="C141" s="4">
        <v>290201</v>
      </c>
      <c r="D141" s="4" t="s">
        <v>120</v>
      </c>
      <c r="E141" s="4" t="s">
        <v>210</v>
      </c>
      <c r="F141" s="5">
        <v>69368141.730000004</v>
      </c>
      <c r="G141" s="5">
        <v>0</v>
      </c>
      <c r="H141" s="29">
        <f t="shared" si="9"/>
        <v>1</v>
      </c>
      <c r="I141" s="29">
        <v>1</v>
      </c>
      <c r="J141" s="23">
        <v>1291778641888</v>
      </c>
    </row>
    <row r="142" spans="1:10" x14ac:dyDescent="0.3">
      <c r="A142" s="4">
        <v>216105761</v>
      </c>
      <c r="B142" s="4" t="str">
        <f t="shared" si="8"/>
        <v>2161057611</v>
      </c>
      <c r="C142" s="4">
        <v>512001</v>
      </c>
      <c r="D142" s="4" t="s">
        <v>123</v>
      </c>
      <c r="E142" s="4" t="s">
        <v>252</v>
      </c>
      <c r="F142" s="5">
        <v>0</v>
      </c>
      <c r="G142" s="5">
        <v>4559448</v>
      </c>
      <c r="H142" s="29">
        <f t="shared" si="9"/>
        <v>1</v>
      </c>
      <c r="I142" s="29">
        <v>1</v>
      </c>
      <c r="J142" s="23">
        <v>727598000</v>
      </c>
    </row>
    <row r="143" spans="1:10" x14ac:dyDescent="0.3">
      <c r="A143" s="4">
        <v>216105861</v>
      </c>
      <c r="B143" s="4" t="str">
        <f t="shared" si="8"/>
        <v>2161058611</v>
      </c>
      <c r="C143" s="4">
        <v>512001</v>
      </c>
      <c r="D143" s="4" t="s">
        <v>123</v>
      </c>
      <c r="E143" s="4" t="s">
        <v>257</v>
      </c>
      <c r="F143" s="5">
        <v>0</v>
      </c>
      <c r="G143" s="5">
        <v>670204</v>
      </c>
      <c r="H143" s="29">
        <f t="shared" si="9"/>
        <v>1</v>
      </c>
      <c r="I143" s="29">
        <v>1</v>
      </c>
      <c r="J143" s="14">
        <v>0</v>
      </c>
    </row>
    <row r="144" spans="1:10" x14ac:dyDescent="0.3">
      <c r="A144" s="4">
        <v>216217662</v>
      </c>
      <c r="B144" s="4" t="str">
        <f t="shared" si="8"/>
        <v>2162176621</v>
      </c>
      <c r="C144" s="4">
        <v>480233</v>
      </c>
      <c r="D144" s="4" t="s">
        <v>132</v>
      </c>
      <c r="E144" s="4" t="s">
        <v>239</v>
      </c>
      <c r="F144" s="5">
        <v>0</v>
      </c>
      <c r="G144" s="5">
        <v>5398128</v>
      </c>
      <c r="H144" s="29">
        <f t="shared" si="9"/>
        <v>1</v>
      </c>
      <c r="I144" s="29">
        <v>1</v>
      </c>
      <c r="J144" s="14">
        <v>440000000</v>
      </c>
    </row>
    <row r="145" spans="1:10" x14ac:dyDescent="0.3">
      <c r="A145" s="4">
        <v>216488564</v>
      </c>
      <c r="B145" s="4" t="str">
        <f t="shared" si="8"/>
        <v>2164885641</v>
      </c>
      <c r="C145" s="4">
        <v>249040</v>
      </c>
      <c r="D145" s="4" t="s">
        <v>124</v>
      </c>
      <c r="E145" s="4" t="s">
        <v>187</v>
      </c>
      <c r="F145" s="5">
        <v>11045985</v>
      </c>
      <c r="G145" s="5">
        <v>0</v>
      </c>
      <c r="H145" s="29">
        <f t="shared" si="9"/>
        <v>1</v>
      </c>
      <c r="I145" s="29">
        <v>1</v>
      </c>
      <c r="J145" s="14">
        <v>0</v>
      </c>
    </row>
    <row r="146" spans="1:10" x14ac:dyDescent="0.3">
      <c r="A146" s="4">
        <v>216581065</v>
      </c>
      <c r="B146" s="4" t="str">
        <f t="shared" si="8"/>
        <v>2165810651</v>
      </c>
      <c r="C146" s="4">
        <v>138502</v>
      </c>
      <c r="D146" s="4" t="s">
        <v>119</v>
      </c>
      <c r="E146" s="4" t="s">
        <v>161</v>
      </c>
      <c r="F146" s="5">
        <v>0</v>
      </c>
      <c r="G146" s="5">
        <v>360847500</v>
      </c>
      <c r="H146" s="29">
        <f t="shared" si="9"/>
        <v>1</v>
      </c>
      <c r="I146" s="29">
        <v>1</v>
      </c>
      <c r="J146" s="14">
        <v>0</v>
      </c>
    </row>
    <row r="147" spans="1:10" x14ac:dyDescent="0.3">
      <c r="A147" s="4">
        <v>217170771</v>
      </c>
      <c r="B147" s="4" t="str">
        <f t="shared" si="8"/>
        <v>2171707711</v>
      </c>
      <c r="C147" s="4">
        <v>138502</v>
      </c>
      <c r="D147" s="4" t="s">
        <v>119</v>
      </c>
      <c r="E147" s="4" t="s">
        <v>166</v>
      </c>
      <c r="F147" s="5">
        <v>0</v>
      </c>
      <c r="G147" s="5">
        <v>9000000</v>
      </c>
      <c r="H147" s="29">
        <f t="shared" si="9"/>
        <v>1</v>
      </c>
      <c r="I147" s="29">
        <v>1</v>
      </c>
      <c r="J147" s="23">
        <v>3097554321.5</v>
      </c>
    </row>
    <row r="148" spans="1:10" x14ac:dyDescent="0.3">
      <c r="A148" s="4">
        <v>217325473</v>
      </c>
      <c r="B148" s="4" t="str">
        <f t="shared" si="8"/>
        <v>2173254731</v>
      </c>
      <c r="C148" s="4">
        <v>512001</v>
      </c>
      <c r="D148" s="4" t="s">
        <v>123</v>
      </c>
      <c r="E148" s="4" t="s">
        <v>250</v>
      </c>
      <c r="F148" s="5">
        <v>0</v>
      </c>
      <c r="G148" s="5">
        <v>52937479</v>
      </c>
      <c r="H148" s="29">
        <f t="shared" si="9"/>
        <v>1</v>
      </c>
      <c r="I148" s="29">
        <v>1</v>
      </c>
      <c r="J148" s="14">
        <v>0</v>
      </c>
    </row>
    <row r="149" spans="1:10" x14ac:dyDescent="0.3">
      <c r="A149" s="4">
        <v>217768077</v>
      </c>
      <c r="B149" s="4" t="str">
        <f t="shared" si="8"/>
        <v>2177680771</v>
      </c>
      <c r="C149" s="4">
        <v>133801</v>
      </c>
      <c r="D149" s="4" t="s">
        <v>116</v>
      </c>
      <c r="E149" s="4" t="s">
        <v>154</v>
      </c>
      <c r="F149" s="5">
        <v>2075821</v>
      </c>
      <c r="G149" s="5">
        <v>0</v>
      </c>
      <c r="H149" s="29">
        <f t="shared" si="9"/>
        <v>1</v>
      </c>
      <c r="I149" s="29">
        <v>1</v>
      </c>
      <c r="J149" s="14">
        <v>0</v>
      </c>
    </row>
    <row r="150" spans="1:10" x14ac:dyDescent="0.3">
      <c r="A150" s="4">
        <v>218005480</v>
      </c>
      <c r="B150" s="4" t="str">
        <f t="shared" si="8"/>
        <v>2180054801</v>
      </c>
      <c r="C150" s="4">
        <v>290101</v>
      </c>
      <c r="D150" s="4" t="s">
        <v>127</v>
      </c>
      <c r="E150" s="4" t="s">
        <v>196</v>
      </c>
      <c r="F150" s="5">
        <v>538249833</v>
      </c>
      <c r="G150" s="5">
        <v>0</v>
      </c>
      <c r="H150" s="29">
        <f t="shared" si="9"/>
        <v>1</v>
      </c>
      <c r="I150" s="29">
        <v>1</v>
      </c>
      <c r="J150" s="14">
        <v>0</v>
      </c>
    </row>
    <row r="151" spans="1:10" x14ac:dyDescent="0.3">
      <c r="A151" s="6">
        <v>218168081</v>
      </c>
      <c r="B151" s="4" t="str">
        <f t="shared" si="8"/>
        <v>2181680811</v>
      </c>
      <c r="C151" s="4">
        <v>290201</v>
      </c>
      <c r="D151" s="4" t="s">
        <v>120</v>
      </c>
      <c r="E151" s="4" t="s">
        <v>221</v>
      </c>
      <c r="F151" s="5">
        <v>18596948.370000001</v>
      </c>
      <c r="G151" s="5">
        <v>0</v>
      </c>
      <c r="H151" s="29">
        <f t="shared" si="9"/>
        <v>1</v>
      </c>
      <c r="I151" s="29">
        <v>1</v>
      </c>
      <c r="J151" s="14">
        <v>0</v>
      </c>
    </row>
    <row r="152" spans="1:10" x14ac:dyDescent="0.3">
      <c r="A152" s="4">
        <v>218705887</v>
      </c>
      <c r="B152" s="4" t="str">
        <f t="shared" si="8"/>
        <v>2187058871</v>
      </c>
      <c r="C152" s="4">
        <v>290201</v>
      </c>
      <c r="D152" s="4" t="s">
        <v>120</v>
      </c>
      <c r="E152" s="4" t="s">
        <v>230</v>
      </c>
      <c r="F152" s="5">
        <v>3394629.05</v>
      </c>
      <c r="G152" s="5">
        <v>0</v>
      </c>
      <c r="H152" s="29">
        <f t="shared" si="9"/>
        <v>1</v>
      </c>
      <c r="I152" s="29">
        <v>1</v>
      </c>
      <c r="J152" s="14">
        <v>0</v>
      </c>
    </row>
    <row r="153" spans="1:10" x14ac:dyDescent="0.3">
      <c r="A153" s="4">
        <v>219841298</v>
      </c>
      <c r="B153" s="4" t="str">
        <f t="shared" si="8"/>
        <v>2198412981</v>
      </c>
      <c r="C153" s="4">
        <v>290201</v>
      </c>
      <c r="D153" s="4" t="s">
        <v>120</v>
      </c>
      <c r="E153" s="4" t="s">
        <v>220</v>
      </c>
      <c r="F153" s="5">
        <v>29378204.710000001</v>
      </c>
      <c r="G153" s="5">
        <v>0</v>
      </c>
      <c r="H153" s="29">
        <f t="shared" si="9"/>
        <v>1</v>
      </c>
      <c r="I153" s="29">
        <v>1</v>
      </c>
      <c r="J153" s="14">
        <v>0</v>
      </c>
    </row>
    <row r="154" spans="1:10" x14ac:dyDescent="0.3">
      <c r="A154" s="4">
        <v>220105999</v>
      </c>
      <c r="B154" s="4" t="str">
        <f t="shared" si="8"/>
        <v>2201059991</v>
      </c>
      <c r="C154" s="4">
        <v>290101</v>
      </c>
      <c r="D154" s="4" t="s">
        <v>127</v>
      </c>
      <c r="E154" s="4" t="s">
        <v>198</v>
      </c>
      <c r="F154" s="5">
        <v>141176471</v>
      </c>
      <c r="G154" s="5">
        <v>0</v>
      </c>
      <c r="H154" s="29">
        <f t="shared" si="9"/>
        <v>1</v>
      </c>
      <c r="I154" s="29">
        <v>1</v>
      </c>
      <c r="J154" s="14">
        <v>0</v>
      </c>
    </row>
    <row r="155" spans="1:10" x14ac:dyDescent="0.3">
      <c r="A155" s="4">
        <v>220113188</v>
      </c>
      <c r="B155" s="4" t="str">
        <f t="shared" si="8"/>
        <v>2201131881</v>
      </c>
      <c r="C155" s="4">
        <v>138502</v>
      </c>
      <c r="D155" s="4" t="s">
        <v>119</v>
      </c>
      <c r="E155" s="4" t="s">
        <v>165</v>
      </c>
      <c r="F155" s="5">
        <v>0</v>
      </c>
      <c r="G155" s="5">
        <v>9000000</v>
      </c>
      <c r="H155" s="29">
        <f t="shared" si="9"/>
        <v>1</v>
      </c>
      <c r="I155" s="29">
        <v>1</v>
      </c>
      <c r="J155" s="14">
        <v>9000000</v>
      </c>
    </row>
    <row r="156" spans="1:10" s="21" customFormat="1" x14ac:dyDescent="0.3">
      <c r="A156" s="4">
        <v>220285001</v>
      </c>
      <c r="B156" s="4" t="str">
        <f t="shared" si="8"/>
        <v>2202850011</v>
      </c>
      <c r="C156" s="4">
        <v>240101</v>
      </c>
      <c r="D156" s="4" t="s">
        <v>121</v>
      </c>
      <c r="E156" s="4" t="s">
        <v>179</v>
      </c>
      <c r="F156" s="5">
        <v>29532894</v>
      </c>
      <c r="G156" s="5">
        <v>0</v>
      </c>
      <c r="H156" s="29">
        <f t="shared" si="9"/>
        <v>1</v>
      </c>
      <c r="I156" s="29">
        <v>1</v>
      </c>
      <c r="J156" s="21">
        <v>0</v>
      </c>
    </row>
    <row r="157" spans="1:10" x14ac:dyDescent="0.3">
      <c r="A157" s="4">
        <v>230105001</v>
      </c>
      <c r="B157" s="4" t="str">
        <f t="shared" si="8"/>
        <v>2301050011</v>
      </c>
      <c r="C157" s="4">
        <v>290201</v>
      </c>
      <c r="D157" s="4" t="s">
        <v>120</v>
      </c>
      <c r="E157" s="4" t="s">
        <v>213</v>
      </c>
      <c r="F157" s="5">
        <v>66248758</v>
      </c>
      <c r="G157" s="5">
        <v>0</v>
      </c>
      <c r="H157" s="29">
        <f t="shared" si="9"/>
        <v>1</v>
      </c>
      <c r="I157" s="29">
        <v>1</v>
      </c>
      <c r="J157" s="23">
        <v>49599997</v>
      </c>
    </row>
    <row r="158" spans="1:10" x14ac:dyDescent="0.3">
      <c r="A158" s="4">
        <v>230111001</v>
      </c>
      <c r="B158" s="4" t="str">
        <f t="shared" si="8"/>
        <v>2301110011</v>
      </c>
      <c r="C158" s="4">
        <v>511117</v>
      </c>
      <c r="D158" s="4" t="s">
        <v>126</v>
      </c>
      <c r="E158" s="4" t="s">
        <v>248</v>
      </c>
      <c r="F158" s="5">
        <v>0</v>
      </c>
      <c r="G158" s="5">
        <v>1645722</v>
      </c>
      <c r="H158" s="29">
        <f t="shared" si="9"/>
        <v>1</v>
      </c>
      <c r="I158" s="29">
        <v>1</v>
      </c>
      <c r="J158" s="23">
        <v>6333628391</v>
      </c>
    </row>
    <row r="159" spans="1:10" x14ac:dyDescent="0.3">
      <c r="A159" s="4">
        <v>230117001</v>
      </c>
      <c r="B159" s="4" t="str">
        <f t="shared" si="8"/>
        <v>2301170011</v>
      </c>
      <c r="C159" s="4">
        <v>511180</v>
      </c>
      <c r="D159" s="4" t="s">
        <v>138</v>
      </c>
      <c r="E159" s="4" t="s">
        <v>249</v>
      </c>
      <c r="F159" s="5">
        <v>0</v>
      </c>
      <c r="G159" s="5">
        <v>1360946</v>
      </c>
      <c r="H159" s="29">
        <f t="shared" si="9"/>
        <v>1</v>
      </c>
      <c r="I159" s="29">
        <v>1</v>
      </c>
      <c r="J159" s="14">
        <v>0</v>
      </c>
    </row>
    <row r="160" spans="1:10" x14ac:dyDescent="0.3">
      <c r="A160" s="4">
        <v>234111001</v>
      </c>
      <c r="B160" s="4" t="str">
        <f t="shared" si="8"/>
        <v>2341110011</v>
      </c>
      <c r="C160" s="4">
        <v>240101</v>
      </c>
      <c r="D160" s="4" t="s">
        <v>121</v>
      </c>
      <c r="E160" s="4" t="s">
        <v>177</v>
      </c>
      <c r="F160" s="5">
        <v>670204</v>
      </c>
      <c r="G160" s="5">
        <v>0</v>
      </c>
      <c r="H160" s="29">
        <f t="shared" si="9"/>
        <v>3</v>
      </c>
      <c r="I160" s="29">
        <v>1</v>
      </c>
      <c r="J160" s="23">
        <v>2421882115</v>
      </c>
    </row>
    <row r="161" spans="1:10" x14ac:dyDescent="0.3">
      <c r="A161" s="4">
        <v>234111001</v>
      </c>
      <c r="B161" s="4" t="str">
        <f t="shared" si="8"/>
        <v>2341110012</v>
      </c>
      <c r="C161" s="4">
        <v>511118</v>
      </c>
      <c r="D161" s="4" t="s">
        <v>118</v>
      </c>
      <c r="E161" s="4" t="s">
        <v>177</v>
      </c>
      <c r="F161" s="5">
        <v>0</v>
      </c>
      <c r="G161" s="5">
        <v>52474058</v>
      </c>
      <c r="H161" s="29">
        <f t="shared" si="9"/>
        <v>3</v>
      </c>
      <c r="I161" s="29">
        <v>2</v>
      </c>
      <c r="J161" s="23">
        <v>147307207</v>
      </c>
    </row>
    <row r="162" spans="1:10" x14ac:dyDescent="0.3">
      <c r="A162" s="4">
        <v>234111001</v>
      </c>
      <c r="B162" s="4" t="str">
        <f t="shared" si="8"/>
        <v>2341110013</v>
      </c>
      <c r="C162" s="4">
        <v>511123</v>
      </c>
      <c r="D162" s="4" t="s">
        <v>135</v>
      </c>
      <c r="E162" s="4" t="s">
        <v>177</v>
      </c>
      <c r="F162" s="5">
        <v>0</v>
      </c>
      <c r="G162" s="5">
        <v>2161483819</v>
      </c>
      <c r="H162" s="29">
        <f t="shared" si="9"/>
        <v>3</v>
      </c>
      <c r="I162" s="29">
        <v>3</v>
      </c>
      <c r="J162" s="14">
        <v>0</v>
      </c>
    </row>
    <row r="163" spans="1:10" x14ac:dyDescent="0.3">
      <c r="A163" s="4">
        <v>241511001</v>
      </c>
      <c r="B163" s="4" t="str">
        <f t="shared" si="8"/>
        <v>2415110011</v>
      </c>
      <c r="C163" s="4">
        <v>480233</v>
      </c>
      <c r="D163" s="4" t="s">
        <v>132</v>
      </c>
      <c r="E163" s="4" t="s">
        <v>238</v>
      </c>
      <c r="F163" s="5">
        <v>0</v>
      </c>
      <c r="G163" s="5">
        <v>9408241</v>
      </c>
      <c r="H163" s="29">
        <f t="shared" si="9"/>
        <v>1</v>
      </c>
      <c r="I163" s="29">
        <v>1</v>
      </c>
      <c r="J163" s="14">
        <v>0</v>
      </c>
    </row>
    <row r="164" spans="1:10" x14ac:dyDescent="0.3">
      <c r="A164" s="4">
        <v>260105001</v>
      </c>
      <c r="B164" s="4" t="str">
        <f t="shared" si="8"/>
        <v>2601050011</v>
      </c>
      <c r="C164" s="4">
        <v>190801</v>
      </c>
      <c r="D164" s="4" t="s">
        <v>120</v>
      </c>
      <c r="E164" s="4" t="s">
        <v>169</v>
      </c>
      <c r="F164" s="5">
        <v>45166000</v>
      </c>
      <c r="G164" s="5">
        <v>0</v>
      </c>
      <c r="H164" s="29">
        <f t="shared" si="9"/>
        <v>1</v>
      </c>
      <c r="I164" s="29">
        <v>1</v>
      </c>
      <c r="J164" s="14">
        <v>251468240</v>
      </c>
    </row>
    <row r="165" spans="1:10" x14ac:dyDescent="0.3">
      <c r="A165" s="4">
        <v>267017001</v>
      </c>
      <c r="B165" s="4" t="str">
        <f t="shared" si="8"/>
        <v>2670170011</v>
      </c>
      <c r="C165" s="4">
        <v>249051</v>
      </c>
      <c r="D165" s="4" t="s">
        <v>126</v>
      </c>
      <c r="E165" s="4" t="s">
        <v>193</v>
      </c>
      <c r="F165" s="5">
        <v>11632977</v>
      </c>
      <c r="G165" s="5">
        <v>0</v>
      </c>
      <c r="H165" s="29">
        <f t="shared" si="9"/>
        <v>2</v>
      </c>
      <c r="I165" s="29">
        <v>1</v>
      </c>
      <c r="J165" s="23">
        <v>66618464</v>
      </c>
    </row>
    <row r="166" spans="1:10" x14ac:dyDescent="0.3">
      <c r="A166" s="4">
        <v>267017001</v>
      </c>
      <c r="B166" s="4" t="str">
        <f t="shared" si="8"/>
        <v>2670170012</v>
      </c>
      <c r="C166" s="4">
        <v>511117</v>
      </c>
      <c r="D166" s="4" t="s">
        <v>126</v>
      </c>
      <c r="E166" s="4" t="s">
        <v>193</v>
      </c>
      <c r="F166" s="5">
        <v>0</v>
      </c>
      <c r="G166" s="5">
        <v>2486741</v>
      </c>
      <c r="H166" s="29">
        <f t="shared" si="9"/>
        <v>2</v>
      </c>
      <c r="I166" s="29">
        <v>2</v>
      </c>
      <c r="J166" s="14">
        <v>39926296</v>
      </c>
    </row>
    <row r="167" spans="1:10" s="21" customFormat="1" x14ac:dyDescent="0.3">
      <c r="A167" s="4">
        <v>820200000</v>
      </c>
      <c r="B167" s="4" t="str">
        <f t="shared" si="8"/>
        <v>8202000001</v>
      </c>
      <c r="C167" s="4">
        <v>240101</v>
      </c>
      <c r="D167" s="4" t="s">
        <v>121</v>
      </c>
      <c r="E167" s="4" t="s">
        <v>180</v>
      </c>
      <c r="F167" s="5">
        <v>3335000</v>
      </c>
      <c r="G167" s="5">
        <v>0</v>
      </c>
      <c r="H167" s="29">
        <f t="shared" si="9"/>
        <v>2</v>
      </c>
      <c r="I167" s="29">
        <v>1</v>
      </c>
      <c r="J167" s="21">
        <v>0</v>
      </c>
    </row>
    <row r="168" spans="1:10" x14ac:dyDescent="0.3">
      <c r="A168" s="4">
        <v>820200000</v>
      </c>
      <c r="B168" s="4" t="str">
        <f t="shared" si="8"/>
        <v>8202000002</v>
      </c>
      <c r="C168" s="4">
        <v>290201</v>
      </c>
      <c r="D168" s="4" t="s">
        <v>120</v>
      </c>
      <c r="E168" s="4" t="s">
        <v>180</v>
      </c>
      <c r="F168" s="5">
        <v>88065830.25</v>
      </c>
      <c r="G168" s="5">
        <v>30454173.43</v>
      </c>
      <c r="H168" s="29">
        <f t="shared" si="9"/>
        <v>2</v>
      </c>
      <c r="I168" s="29">
        <v>2</v>
      </c>
      <c r="J168" s="14">
        <v>0</v>
      </c>
    </row>
    <row r="169" spans="1:10" x14ac:dyDescent="0.3">
      <c r="A169" s="4">
        <v>821505000</v>
      </c>
      <c r="B169" s="4" t="str">
        <f t="shared" si="8"/>
        <v>8215050001</v>
      </c>
      <c r="C169" s="4">
        <v>190801</v>
      </c>
      <c r="D169" s="4" t="s">
        <v>120</v>
      </c>
      <c r="E169" s="4" t="s">
        <v>175</v>
      </c>
      <c r="F169" s="5">
        <v>2090255</v>
      </c>
      <c r="G169" s="5">
        <v>0</v>
      </c>
      <c r="H169" s="29">
        <f t="shared" si="9"/>
        <v>1</v>
      </c>
      <c r="I169" s="29">
        <v>1</v>
      </c>
      <c r="J169" s="14">
        <v>0</v>
      </c>
    </row>
    <row r="170" spans="1:10" x14ac:dyDescent="0.3">
      <c r="A170" s="4">
        <v>821920000</v>
      </c>
      <c r="B170" s="4" t="str">
        <f t="shared" si="8"/>
        <v>8219200001</v>
      </c>
      <c r="C170" s="4">
        <v>190801</v>
      </c>
      <c r="D170" s="4" t="s">
        <v>120</v>
      </c>
      <c r="E170" s="4" t="s">
        <v>170</v>
      </c>
      <c r="F170" s="5">
        <v>42336876</v>
      </c>
      <c r="G170" s="5">
        <v>0</v>
      </c>
      <c r="H170" s="29">
        <f t="shared" si="9"/>
        <v>1</v>
      </c>
      <c r="I170" s="29">
        <v>1</v>
      </c>
      <c r="J170" s="14">
        <v>0</v>
      </c>
    </row>
    <row r="171" spans="1:10" x14ac:dyDescent="0.3">
      <c r="A171" s="4">
        <v>824505000</v>
      </c>
      <c r="B171" s="4" t="str">
        <f t="shared" ref="B171:B202" si="10">+A171&amp;I171</f>
        <v>8245050001</v>
      </c>
      <c r="C171" s="4">
        <v>190801</v>
      </c>
      <c r="D171" s="4" t="s">
        <v>120</v>
      </c>
      <c r="E171" s="4" t="s">
        <v>174</v>
      </c>
      <c r="F171" s="5">
        <v>2264000</v>
      </c>
      <c r="G171" s="5">
        <v>0</v>
      </c>
      <c r="H171" s="29">
        <f t="shared" ref="H171:H192" si="11">+COUNTIF($A$11:$A$192,A171)</f>
        <v>1</v>
      </c>
      <c r="I171" s="29">
        <v>1</v>
      </c>
      <c r="J171" s="14">
        <v>0</v>
      </c>
    </row>
    <row r="172" spans="1:10" x14ac:dyDescent="0.3">
      <c r="A172" s="4">
        <v>826815000</v>
      </c>
      <c r="B172" s="4" t="str">
        <f t="shared" si="10"/>
        <v>8268150001</v>
      </c>
      <c r="C172" s="4">
        <v>138502</v>
      </c>
      <c r="D172" s="4" t="s">
        <v>119</v>
      </c>
      <c r="E172" s="4" t="s">
        <v>167</v>
      </c>
      <c r="F172" s="5">
        <v>0</v>
      </c>
      <c r="G172" s="5">
        <v>7000000</v>
      </c>
      <c r="H172" s="29">
        <f t="shared" si="11"/>
        <v>1</v>
      </c>
      <c r="I172" s="29">
        <v>1</v>
      </c>
      <c r="J172" s="14">
        <v>0</v>
      </c>
    </row>
    <row r="173" spans="1:10" x14ac:dyDescent="0.3">
      <c r="A173" s="4">
        <v>910300000</v>
      </c>
      <c r="B173" s="4" t="str">
        <f t="shared" si="10"/>
        <v>9103000001</v>
      </c>
      <c r="C173" s="4">
        <v>480233</v>
      </c>
      <c r="D173" s="4" t="s">
        <v>132</v>
      </c>
      <c r="E173" s="4" t="s">
        <v>241</v>
      </c>
      <c r="F173" s="5">
        <v>0</v>
      </c>
      <c r="G173" s="5">
        <v>2258000</v>
      </c>
      <c r="H173" s="29">
        <f t="shared" si="11"/>
        <v>1</v>
      </c>
      <c r="I173" s="29">
        <v>1</v>
      </c>
      <c r="J173" s="14">
        <v>360847500</v>
      </c>
    </row>
    <row r="174" spans="1:10" x14ac:dyDescent="0.3">
      <c r="A174" s="4">
        <v>922500000</v>
      </c>
      <c r="B174" s="4" t="str">
        <f t="shared" si="10"/>
        <v>9225000001</v>
      </c>
      <c r="C174" s="4">
        <v>249040</v>
      </c>
      <c r="D174" s="4" t="s">
        <v>124</v>
      </c>
      <c r="E174" s="4" t="s">
        <v>188</v>
      </c>
      <c r="F174" s="5">
        <v>5130211</v>
      </c>
      <c r="G174" s="5">
        <v>0</v>
      </c>
      <c r="H174" s="29">
        <f t="shared" si="11"/>
        <v>1</v>
      </c>
      <c r="I174" s="29">
        <v>1</v>
      </c>
      <c r="J174" s="14">
        <v>0</v>
      </c>
    </row>
    <row r="175" spans="1:10" x14ac:dyDescent="0.3">
      <c r="A175" s="4">
        <v>923269813</v>
      </c>
      <c r="B175" s="4" t="str">
        <f t="shared" si="10"/>
        <v>9232698131</v>
      </c>
      <c r="C175" s="4">
        <v>249051</v>
      </c>
      <c r="D175" s="4" t="s">
        <v>126</v>
      </c>
      <c r="E175" s="4" t="s">
        <v>194</v>
      </c>
      <c r="F175" s="5">
        <v>1838208</v>
      </c>
      <c r="G175" s="5">
        <v>0</v>
      </c>
      <c r="H175" s="29">
        <f t="shared" si="11"/>
        <v>2</v>
      </c>
      <c r="I175" s="29">
        <v>1</v>
      </c>
      <c r="J175" s="23">
        <v>71446680</v>
      </c>
    </row>
    <row r="176" spans="1:10" x14ac:dyDescent="0.3">
      <c r="A176" s="4">
        <v>923269813</v>
      </c>
      <c r="B176" s="4" t="str">
        <f t="shared" si="10"/>
        <v>9232698132</v>
      </c>
      <c r="C176" s="4">
        <v>511117</v>
      </c>
      <c r="D176" s="4" t="s">
        <v>126</v>
      </c>
      <c r="E176" s="4" t="s">
        <v>194</v>
      </c>
      <c r="F176" s="5">
        <v>0</v>
      </c>
      <c r="G176" s="5">
        <v>2239682</v>
      </c>
      <c r="H176" s="29">
        <f t="shared" si="11"/>
        <v>2</v>
      </c>
      <c r="I176" s="29">
        <v>2</v>
      </c>
      <c r="J176" s="14">
        <v>0</v>
      </c>
    </row>
    <row r="177" spans="1:10" x14ac:dyDescent="0.3">
      <c r="A177" s="4">
        <v>923270342</v>
      </c>
      <c r="B177" s="4" t="str">
        <f t="shared" si="10"/>
        <v>9232703421</v>
      </c>
      <c r="C177" s="4">
        <v>138502</v>
      </c>
      <c r="D177" s="4" t="s">
        <v>119</v>
      </c>
      <c r="E177" s="4" t="s">
        <v>162</v>
      </c>
      <c r="F177" s="5">
        <v>0</v>
      </c>
      <c r="G177" s="5">
        <v>251468240</v>
      </c>
      <c r="H177" s="29">
        <f t="shared" si="11"/>
        <v>1</v>
      </c>
      <c r="I177" s="29">
        <v>1</v>
      </c>
      <c r="J177" s="14">
        <v>9000000</v>
      </c>
    </row>
    <row r="178" spans="1:10" x14ac:dyDescent="0.3">
      <c r="A178" s="4">
        <v>923272447</v>
      </c>
      <c r="B178" s="4" t="str">
        <f t="shared" si="10"/>
        <v>9232724471</v>
      </c>
      <c r="C178" s="4">
        <v>240726</v>
      </c>
      <c r="D178" s="4" t="s">
        <v>122</v>
      </c>
      <c r="E178" s="4" t="s">
        <v>183</v>
      </c>
      <c r="F178" s="5">
        <v>13200417.65</v>
      </c>
      <c r="G178" s="5">
        <v>0</v>
      </c>
      <c r="H178" s="29">
        <f t="shared" si="11"/>
        <v>1</v>
      </c>
      <c r="I178" s="29">
        <v>1</v>
      </c>
      <c r="J178" s="14">
        <v>0</v>
      </c>
    </row>
    <row r="179" spans="1:10" x14ac:dyDescent="0.3">
      <c r="A179" s="4">
        <v>923272467</v>
      </c>
      <c r="B179" s="4" t="str">
        <f t="shared" si="10"/>
        <v>9232724671</v>
      </c>
      <c r="C179" s="4">
        <v>138502</v>
      </c>
      <c r="D179" s="4" t="s">
        <v>119</v>
      </c>
      <c r="E179" s="4" t="s">
        <v>158</v>
      </c>
      <c r="F179" s="5">
        <v>0</v>
      </c>
      <c r="G179" s="5">
        <v>700000000</v>
      </c>
      <c r="H179" s="29">
        <f t="shared" si="11"/>
        <v>1</v>
      </c>
      <c r="I179" s="29">
        <v>1</v>
      </c>
      <c r="J179" s="14">
        <v>0</v>
      </c>
    </row>
    <row r="180" spans="1:10" x14ac:dyDescent="0.3">
      <c r="A180" s="4">
        <v>923272532</v>
      </c>
      <c r="B180" s="4" t="str">
        <f t="shared" si="10"/>
        <v>9232725321</v>
      </c>
      <c r="C180" s="4">
        <v>290201</v>
      </c>
      <c r="D180" s="4" t="s">
        <v>120</v>
      </c>
      <c r="E180" s="4" t="s">
        <v>225</v>
      </c>
      <c r="F180" s="5">
        <v>8339806</v>
      </c>
      <c r="G180" s="5">
        <v>0</v>
      </c>
      <c r="H180" s="29">
        <f t="shared" si="11"/>
        <v>1</v>
      </c>
      <c r="I180" s="29">
        <v>1</v>
      </c>
      <c r="J180" s="14">
        <v>33228129.600000001</v>
      </c>
    </row>
    <row r="181" spans="1:10" x14ac:dyDescent="0.3">
      <c r="A181" s="4">
        <v>923272628</v>
      </c>
      <c r="B181" s="4" t="str">
        <f t="shared" si="10"/>
        <v>9232726281</v>
      </c>
      <c r="C181" s="4">
        <v>480233</v>
      </c>
      <c r="D181" s="4" t="s">
        <v>132</v>
      </c>
      <c r="E181" s="4" t="s">
        <v>244</v>
      </c>
      <c r="F181" s="5">
        <v>0</v>
      </c>
      <c r="G181" s="5">
        <v>1198514</v>
      </c>
      <c r="H181" s="29">
        <f t="shared" si="11"/>
        <v>1</v>
      </c>
      <c r="I181" s="29">
        <v>1</v>
      </c>
      <c r="J181" s="14">
        <v>0</v>
      </c>
    </row>
    <row r="182" spans="1:10" x14ac:dyDescent="0.3">
      <c r="A182" s="4">
        <v>923272638</v>
      </c>
      <c r="B182" s="4" t="str">
        <f t="shared" si="10"/>
        <v>9232726381</v>
      </c>
      <c r="C182" s="4">
        <v>138439</v>
      </c>
      <c r="D182" s="4" t="s">
        <v>118</v>
      </c>
      <c r="E182" s="4" t="s">
        <v>157</v>
      </c>
      <c r="F182" s="5">
        <v>1230826064</v>
      </c>
      <c r="G182" s="5">
        <v>0</v>
      </c>
      <c r="H182" s="29">
        <f t="shared" si="11"/>
        <v>2</v>
      </c>
      <c r="I182" s="29">
        <v>1</v>
      </c>
      <c r="J182" s="23">
        <v>920336883</v>
      </c>
    </row>
    <row r="183" spans="1:10" x14ac:dyDescent="0.3">
      <c r="A183" s="4">
        <v>923272638</v>
      </c>
      <c r="B183" s="4" t="str">
        <f t="shared" si="10"/>
        <v>9232726382</v>
      </c>
      <c r="C183" s="4">
        <v>480817</v>
      </c>
      <c r="D183" s="4" t="s">
        <v>118</v>
      </c>
      <c r="E183" s="4" t="s">
        <v>157</v>
      </c>
      <c r="F183" s="5">
        <v>0</v>
      </c>
      <c r="G183" s="5">
        <v>2565958353</v>
      </c>
      <c r="H183" s="29">
        <f t="shared" si="11"/>
        <v>2</v>
      </c>
      <c r="I183" s="29">
        <v>2</v>
      </c>
      <c r="J183" s="14">
        <v>360847500</v>
      </c>
    </row>
    <row r="184" spans="1:10" x14ac:dyDescent="0.3">
      <c r="A184" s="4">
        <v>923272804</v>
      </c>
      <c r="B184" s="4" t="str">
        <f t="shared" si="10"/>
        <v>9232728041</v>
      </c>
      <c r="C184" s="4">
        <v>240101</v>
      </c>
      <c r="D184" s="4" t="s">
        <v>121</v>
      </c>
      <c r="E184" s="4" t="s">
        <v>181</v>
      </c>
      <c r="F184" s="5">
        <v>2078000</v>
      </c>
      <c r="G184" s="5">
        <v>0</v>
      </c>
      <c r="H184" s="29">
        <f t="shared" si="11"/>
        <v>2</v>
      </c>
      <c r="I184" s="29">
        <v>1</v>
      </c>
      <c r="J184" s="14">
        <v>103950000</v>
      </c>
    </row>
    <row r="185" spans="1:10" x14ac:dyDescent="0.3">
      <c r="A185" s="4">
        <v>923272804</v>
      </c>
      <c r="B185" s="4" t="str">
        <f t="shared" si="10"/>
        <v>9232728042</v>
      </c>
      <c r="C185" s="4">
        <v>249040</v>
      </c>
      <c r="D185" s="4" t="s">
        <v>124</v>
      </c>
      <c r="E185" s="4" t="s">
        <v>181</v>
      </c>
      <c r="F185" s="5">
        <v>274600043.5</v>
      </c>
      <c r="G185" s="5">
        <v>0</v>
      </c>
      <c r="H185" s="29">
        <f t="shared" si="11"/>
        <v>2</v>
      </c>
      <c r="I185" s="29">
        <v>2</v>
      </c>
      <c r="J185" s="14">
        <v>0</v>
      </c>
    </row>
    <row r="186" spans="1:10" x14ac:dyDescent="0.3">
      <c r="A186" s="4">
        <v>923273509</v>
      </c>
      <c r="B186" s="4" t="str">
        <f t="shared" si="10"/>
        <v>9232735091</v>
      </c>
      <c r="C186" s="4">
        <v>249040</v>
      </c>
      <c r="D186" s="4" t="s">
        <v>124</v>
      </c>
      <c r="E186" s="4" t="s">
        <v>186</v>
      </c>
      <c r="F186" s="5">
        <v>11968987.810000001</v>
      </c>
      <c r="G186" s="5">
        <v>0</v>
      </c>
      <c r="H186" s="29">
        <f t="shared" si="11"/>
        <v>5</v>
      </c>
      <c r="I186" s="29">
        <v>1</v>
      </c>
      <c r="J186" s="14">
        <v>39926296</v>
      </c>
    </row>
    <row r="187" spans="1:10" x14ac:dyDescent="0.3">
      <c r="A187" s="4">
        <v>923273509</v>
      </c>
      <c r="B187" s="4" t="str">
        <f t="shared" si="10"/>
        <v>9232735092</v>
      </c>
      <c r="C187" s="4">
        <v>290201</v>
      </c>
      <c r="D187" s="4" t="s">
        <v>120</v>
      </c>
      <c r="E187" s="4" t="s">
        <v>186</v>
      </c>
      <c r="F187" s="5">
        <v>2795851529</v>
      </c>
      <c r="G187" s="5">
        <v>6835457274</v>
      </c>
      <c r="H187" s="29">
        <f t="shared" si="11"/>
        <v>5</v>
      </c>
      <c r="I187" s="29">
        <v>2</v>
      </c>
      <c r="J187" s="14">
        <v>0</v>
      </c>
    </row>
    <row r="188" spans="1:10" x14ac:dyDescent="0.3">
      <c r="A188" s="4">
        <v>923273509</v>
      </c>
      <c r="B188" s="4" t="str">
        <f t="shared" si="10"/>
        <v>9232735093</v>
      </c>
      <c r="C188" s="4">
        <v>299002</v>
      </c>
      <c r="D188" s="4" t="s">
        <v>128</v>
      </c>
      <c r="E188" s="4" t="s">
        <v>186</v>
      </c>
      <c r="F188" s="5">
        <v>6409439418</v>
      </c>
      <c r="G188" s="5">
        <v>27399557413</v>
      </c>
      <c r="H188" s="29">
        <f t="shared" si="11"/>
        <v>5</v>
      </c>
      <c r="I188" s="29">
        <v>3</v>
      </c>
      <c r="J188" s="14">
        <v>0</v>
      </c>
    </row>
    <row r="189" spans="1:10" x14ac:dyDescent="0.3">
      <c r="A189" s="4">
        <v>923273509</v>
      </c>
      <c r="B189" s="4" t="str">
        <f t="shared" si="10"/>
        <v>9232735094</v>
      </c>
      <c r="C189" s="4">
        <v>442890</v>
      </c>
      <c r="D189" s="4" t="s">
        <v>115</v>
      </c>
      <c r="E189" s="4" t="s">
        <v>186</v>
      </c>
      <c r="F189" s="5">
        <v>0</v>
      </c>
      <c r="G189" s="5">
        <v>144750652</v>
      </c>
      <c r="H189" s="29">
        <f t="shared" si="11"/>
        <v>5</v>
      </c>
      <c r="I189" s="29">
        <v>4</v>
      </c>
      <c r="J189" s="14">
        <v>0</v>
      </c>
    </row>
    <row r="190" spans="1:10" x14ac:dyDescent="0.3">
      <c r="A190" s="4">
        <v>923273509</v>
      </c>
      <c r="B190" s="4" t="str">
        <f t="shared" si="10"/>
        <v>9232735095</v>
      </c>
      <c r="C190" s="4">
        <v>511154</v>
      </c>
      <c r="D190" s="4" t="s">
        <v>137</v>
      </c>
      <c r="E190" s="4" t="s">
        <v>186</v>
      </c>
      <c r="F190" s="5">
        <v>0</v>
      </c>
      <c r="G190" s="5">
        <v>68000000</v>
      </c>
      <c r="H190" s="29">
        <f t="shared" si="11"/>
        <v>5</v>
      </c>
      <c r="I190" s="29">
        <v>5</v>
      </c>
      <c r="J190" s="23">
        <v>28986919</v>
      </c>
    </row>
    <row r="191" spans="1:10" x14ac:dyDescent="0.3">
      <c r="A191" s="4">
        <v>923273537</v>
      </c>
      <c r="B191" s="4" t="str">
        <f t="shared" si="10"/>
        <v>9232735371</v>
      </c>
      <c r="C191" s="4">
        <v>190801</v>
      </c>
      <c r="D191" s="4" t="s">
        <v>120</v>
      </c>
      <c r="E191" s="4" t="s">
        <v>168</v>
      </c>
      <c r="F191" s="5">
        <v>52937479</v>
      </c>
      <c r="G191" s="5">
        <v>0</v>
      </c>
      <c r="H191" s="29">
        <f t="shared" si="11"/>
        <v>2</v>
      </c>
      <c r="I191" s="29">
        <v>1</v>
      </c>
      <c r="J191" s="14">
        <v>0</v>
      </c>
    </row>
    <row r="192" spans="1:10" x14ac:dyDescent="0.3">
      <c r="A192" s="4">
        <v>923273537</v>
      </c>
      <c r="B192" s="4" t="str">
        <f t="shared" si="10"/>
        <v>9232735372</v>
      </c>
      <c r="C192" s="4">
        <v>480232</v>
      </c>
      <c r="D192" s="4" t="s">
        <v>131</v>
      </c>
      <c r="E192" s="4" t="s">
        <v>168</v>
      </c>
      <c r="F192" s="5">
        <v>0</v>
      </c>
      <c r="G192" s="5">
        <v>93092818.530000001</v>
      </c>
      <c r="H192" s="29">
        <f t="shared" si="11"/>
        <v>2</v>
      </c>
      <c r="I192" s="29">
        <v>2</v>
      </c>
      <c r="J192" s="14">
        <v>0</v>
      </c>
    </row>
    <row r="193" spans="1:9" x14ac:dyDescent="0.3">
      <c r="A193" s="15">
        <v>923273382</v>
      </c>
      <c r="B193" s="4" t="str">
        <f t="shared" si="10"/>
        <v>9232733821</v>
      </c>
      <c r="C193" s="15">
        <v>299002</v>
      </c>
      <c r="D193" s="15" t="s">
        <v>128</v>
      </c>
      <c r="E193" s="15" t="s">
        <v>259</v>
      </c>
      <c r="F193" s="90">
        <v>46332194.399999999</v>
      </c>
      <c r="G193" s="90">
        <v>30888129.600000001</v>
      </c>
      <c r="H193" s="29">
        <f>+COUNTIF($A$11:$A$195,A193)</f>
        <v>1</v>
      </c>
      <c r="I193" s="29">
        <v>1</v>
      </c>
    </row>
  </sheetData>
  <autoFilter ref="A10:I193" xr:uid="{00000000-0001-0000-0000-000000000000}"/>
  <sortState xmlns:xlrd2="http://schemas.microsoft.com/office/spreadsheetml/2017/richdata2" ref="A11:XFD192">
    <sortCondition ref="A11:A192"/>
  </sortState>
  <mergeCells count="4">
    <mergeCell ref="A4:F4"/>
    <mergeCell ref="A8:F8"/>
    <mergeCell ref="A5:I5"/>
    <mergeCell ref="A6:I6"/>
  </mergeCells>
  <pageMargins left="0.9821428571428571" right="0.25" top="0.75" bottom="0.75" header="0.3" footer="0.3"/>
  <pageSetup paperSize="3" orientation="landscape" r:id="rId1"/>
  <headerFooter>
    <oddHeader>&amp;L&amp;"Ancizar Sans,Normal"&amp;12UNIVERSIDAD NACIONAL DE COLOMBIA (27400000) NIT ( 899999063)
Periodo: Octubre  - Diciembre 2024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62AD-B730-4961-9848-C7E330558DBD}">
  <sheetPr filterMode="1"/>
  <dimension ref="A1:F15"/>
  <sheetViews>
    <sheetView zoomScale="85" zoomScaleNormal="85" workbookViewId="0"/>
  </sheetViews>
  <sheetFormatPr baseColWidth="10" defaultColWidth="14.44140625" defaultRowHeight="15" customHeight="1" x14ac:dyDescent="0.3"/>
  <cols>
    <col min="1" max="1" width="23.109375" style="2" customWidth="1"/>
    <col min="2" max="2" width="48" style="2" customWidth="1"/>
    <col min="3" max="3" width="56.44140625" style="2" customWidth="1"/>
    <col min="4" max="4" width="10.44140625" style="2" customWidth="1"/>
    <col min="5" max="5" width="31.88671875" style="2" customWidth="1"/>
    <col min="6" max="6" width="33.33203125" style="2" customWidth="1"/>
  </cols>
  <sheetData>
    <row r="1" spans="1:6" ht="16.5" customHeight="1" x14ac:dyDescent="0.3">
      <c r="A1" s="61" t="s">
        <v>37</v>
      </c>
      <c r="B1" s="61" t="s">
        <v>38</v>
      </c>
      <c r="C1" s="61" t="s">
        <v>16</v>
      </c>
      <c r="D1" s="61" t="s">
        <v>39</v>
      </c>
      <c r="E1" s="61" t="s">
        <v>40</v>
      </c>
      <c r="F1" s="61" t="s">
        <v>41</v>
      </c>
    </row>
    <row r="2" spans="1:6" ht="27" hidden="1" customHeight="1" x14ac:dyDescent="0.3">
      <c r="A2" s="62" t="s">
        <v>95</v>
      </c>
      <c r="B2" s="62" t="s">
        <v>42</v>
      </c>
      <c r="C2" s="62" t="s">
        <v>43</v>
      </c>
      <c r="D2" s="61" t="s">
        <v>44</v>
      </c>
      <c r="E2" s="63" t="s">
        <v>45</v>
      </c>
      <c r="F2" s="64" t="s">
        <v>46</v>
      </c>
    </row>
    <row r="3" spans="1:6" ht="16.5" hidden="1" customHeight="1" x14ac:dyDescent="0.3">
      <c r="A3" s="62" t="s">
        <v>92</v>
      </c>
      <c r="B3" s="62" t="s">
        <v>47</v>
      </c>
      <c r="C3" s="62" t="s">
        <v>48</v>
      </c>
      <c r="D3" s="61">
        <v>18831</v>
      </c>
      <c r="E3" s="64" t="s">
        <v>49</v>
      </c>
      <c r="F3" s="64" t="s">
        <v>50</v>
      </c>
    </row>
    <row r="4" spans="1:6" ht="16.5" hidden="1" customHeight="1" x14ac:dyDescent="0.3">
      <c r="A4" s="62" t="s">
        <v>97</v>
      </c>
      <c r="B4" s="62" t="s">
        <v>51</v>
      </c>
      <c r="C4" s="62" t="s">
        <v>52</v>
      </c>
      <c r="D4" s="61">
        <v>49539</v>
      </c>
      <c r="E4" s="64" t="s">
        <v>53</v>
      </c>
      <c r="F4" s="64" t="s">
        <v>54</v>
      </c>
    </row>
    <row r="5" spans="1:6" ht="16.5" hidden="1" customHeight="1" x14ac:dyDescent="0.3">
      <c r="A5" s="62" t="s">
        <v>96</v>
      </c>
      <c r="B5" s="62" t="s">
        <v>55</v>
      </c>
      <c r="C5" s="62" t="s">
        <v>56</v>
      </c>
      <c r="D5" s="61">
        <v>49746</v>
      </c>
      <c r="E5" s="64" t="s">
        <v>57</v>
      </c>
      <c r="F5" s="64" t="s">
        <v>58</v>
      </c>
    </row>
    <row r="6" spans="1:6" ht="16.5" hidden="1" customHeight="1" x14ac:dyDescent="0.3">
      <c r="A6" s="62" t="s">
        <v>99</v>
      </c>
      <c r="B6" s="62" t="s">
        <v>51</v>
      </c>
      <c r="C6" s="66" t="s">
        <v>59</v>
      </c>
      <c r="D6" s="61">
        <v>50266</v>
      </c>
      <c r="E6" s="64" t="s">
        <v>60</v>
      </c>
      <c r="F6" s="64" t="s">
        <v>61</v>
      </c>
    </row>
    <row r="7" spans="1:6" ht="30" hidden="1" customHeight="1" x14ac:dyDescent="0.3">
      <c r="A7" s="62" t="s">
        <v>98</v>
      </c>
      <c r="B7" s="62" t="s">
        <v>62</v>
      </c>
      <c r="C7" s="62" t="s">
        <v>63</v>
      </c>
      <c r="D7" s="61" t="s">
        <v>64</v>
      </c>
      <c r="E7" s="64" t="s">
        <v>65</v>
      </c>
      <c r="F7" s="63" t="s">
        <v>66</v>
      </c>
    </row>
    <row r="8" spans="1:6" ht="16.5" hidden="1" customHeight="1" x14ac:dyDescent="0.3">
      <c r="A8" s="62" t="s">
        <v>101</v>
      </c>
      <c r="B8" s="62" t="s">
        <v>67</v>
      </c>
      <c r="C8" s="62" t="s">
        <v>68</v>
      </c>
      <c r="D8" s="61">
        <v>35115</v>
      </c>
      <c r="E8" s="64" t="s">
        <v>69</v>
      </c>
      <c r="F8" s="64" t="s">
        <v>70</v>
      </c>
    </row>
    <row r="9" spans="1:6" ht="16.5" hidden="1" customHeight="1" x14ac:dyDescent="0.3">
      <c r="A9" s="62" t="s">
        <v>100</v>
      </c>
      <c r="B9" s="62" t="s">
        <v>71</v>
      </c>
      <c r="C9" s="66" t="s">
        <v>72</v>
      </c>
      <c r="D9" s="61">
        <v>35631</v>
      </c>
      <c r="E9" s="65" t="s">
        <v>73</v>
      </c>
      <c r="F9" s="64" t="s">
        <v>74</v>
      </c>
    </row>
    <row r="10" spans="1:6" ht="16.5" hidden="1" customHeight="1" x14ac:dyDescent="0.3">
      <c r="A10" s="62" t="s">
        <v>103</v>
      </c>
      <c r="B10" s="62" t="s">
        <v>51</v>
      </c>
      <c r="C10" s="66" t="s">
        <v>104</v>
      </c>
      <c r="D10" s="61">
        <v>29733</v>
      </c>
      <c r="E10" s="67" t="s">
        <v>105</v>
      </c>
      <c r="F10" s="63" t="s">
        <v>75</v>
      </c>
    </row>
    <row r="11" spans="1:6" ht="16.5" hidden="1" customHeight="1" x14ac:dyDescent="0.3">
      <c r="A11" s="62" t="s">
        <v>106</v>
      </c>
      <c r="B11" s="62" t="s">
        <v>51</v>
      </c>
      <c r="C11" s="62" t="s">
        <v>76</v>
      </c>
      <c r="D11" s="61">
        <v>29646</v>
      </c>
      <c r="E11" s="67" t="s">
        <v>77</v>
      </c>
      <c r="F11" s="64" t="s">
        <v>78</v>
      </c>
    </row>
    <row r="12" spans="1:6" ht="16.5" hidden="1" customHeight="1" x14ac:dyDescent="0.3">
      <c r="A12" s="62" t="s">
        <v>102</v>
      </c>
      <c r="B12" s="62" t="s">
        <v>51</v>
      </c>
      <c r="C12" s="62" t="s">
        <v>79</v>
      </c>
      <c r="D12" s="61">
        <v>29811</v>
      </c>
      <c r="E12" s="64" t="s">
        <v>80</v>
      </c>
      <c r="F12" s="64" t="s">
        <v>81</v>
      </c>
    </row>
    <row r="13" spans="1:6" ht="16.5" hidden="1" customHeight="1" x14ac:dyDescent="0.3">
      <c r="A13" s="62" t="s">
        <v>107</v>
      </c>
      <c r="B13" s="62" t="s">
        <v>82</v>
      </c>
      <c r="C13" s="62" t="s">
        <v>83</v>
      </c>
      <c r="D13" s="61">
        <v>20089</v>
      </c>
      <c r="E13" s="61" t="s">
        <v>84</v>
      </c>
      <c r="F13" s="65" t="s">
        <v>85</v>
      </c>
    </row>
    <row r="14" spans="1:6" ht="16.5" hidden="1" customHeight="1" x14ac:dyDescent="0.3">
      <c r="A14" s="62" t="s">
        <v>93</v>
      </c>
      <c r="B14" s="62" t="s">
        <v>67</v>
      </c>
      <c r="C14" s="62" t="s">
        <v>86</v>
      </c>
      <c r="D14" s="61">
        <v>10972</v>
      </c>
      <c r="E14" s="61" t="s">
        <v>87</v>
      </c>
      <c r="F14" s="64" t="s">
        <v>88</v>
      </c>
    </row>
    <row r="15" spans="1:6" ht="16.5" hidden="1" customHeight="1" x14ac:dyDescent="0.3">
      <c r="A15" s="62" t="s">
        <v>94</v>
      </c>
      <c r="B15" s="62" t="s">
        <v>67</v>
      </c>
      <c r="C15" s="62" t="s">
        <v>89</v>
      </c>
      <c r="D15" s="61">
        <v>10972</v>
      </c>
      <c r="E15" s="68" t="s">
        <v>90</v>
      </c>
      <c r="F15" s="64" t="s">
        <v>91</v>
      </c>
    </row>
  </sheetData>
  <autoFilter ref="A1:F15" xr:uid="{00000000-0001-0000-0200-000000000000}">
    <filterColumn colId="1">
      <filters>
        <filter val="Dirección Financiera Y Administrativa"/>
        <filter val="Director Administrativo"/>
        <filter val="Director Unisalud Sede Bogota"/>
        <filter val="Directora"/>
        <filter val="Gerente Nacional De Unisalud"/>
        <filter val="Jefe  División Financiera"/>
        <filter val="Jefe  Division Nacional Administrativa Y Financiera"/>
        <filter val="Jefe Financiera  Y Administrativa Sede Bogotá"/>
        <filter val="Jefe Unidad De Gestión"/>
        <filter val="Jefe Unidad De Gestiôn Integral"/>
        <filter val="Tesorera"/>
        <filter val="Tesorera Unisalud Manizales"/>
        <filter val="Tesorero"/>
        <filter val="Tesorero Unisalud Bogotá"/>
        <filter val="Tesorero Unisalud Medellín"/>
        <filter val="Tesorero Unisalud Palmira"/>
        <filter val="Unidad Administrativa."/>
      </filters>
    </filterColumn>
  </autoFilter>
  <hyperlinks>
    <hyperlink ref="E2" r:id="rId1" xr:uid="{60B3E658-DC86-4017-9FF0-742FCA76C095}"/>
    <hyperlink ref="F2" r:id="rId2" xr:uid="{B7C62E2B-3539-42F1-850C-32A8D48261EC}"/>
    <hyperlink ref="E3" r:id="rId3" xr:uid="{5F7DC7C3-8CE8-41F8-AF7D-9356AECA76F0}"/>
    <hyperlink ref="F3" r:id="rId4" xr:uid="{8237BCC3-0664-4519-AD5A-16E0F0FADF4B}"/>
    <hyperlink ref="E4" r:id="rId5" xr:uid="{064703B9-D166-4822-8537-666C041BE956}"/>
    <hyperlink ref="F4" r:id="rId6" xr:uid="{A05AB390-BC63-41D8-87A7-44FB2359817A}"/>
    <hyperlink ref="E5" r:id="rId7" xr:uid="{6B79792B-114D-4D68-B7E2-587EC1064618}"/>
    <hyperlink ref="F5" r:id="rId8" xr:uid="{93626492-0213-4DDA-B0F9-9EBD096F33F4}"/>
    <hyperlink ref="E6" r:id="rId9" xr:uid="{0E6A4B0D-6BE4-493D-B0FA-21FD0E40B586}"/>
    <hyperlink ref="F6" r:id="rId10" xr:uid="{358F4EAB-49C6-4F7E-9501-248735FC5C58}"/>
    <hyperlink ref="F7" r:id="rId11" xr:uid="{0EAA9210-6E22-48B8-9080-D52C25D49A1A}"/>
    <hyperlink ref="E8" r:id="rId12" xr:uid="{53081CC7-D869-4F9A-A749-624F159C2B77}"/>
    <hyperlink ref="F8" r:id="rId13" xr:uid="{ADDDD1AF-BC41-45E8-B6A2-CFF0F2776FDD}"/>
    <hyperlink ref="E9" r:id="rId14" xr:uid="{AAD906AC-273E-437A-8C53-204A83BA408B}"/>
    <hyperlink ref="F9" r:id="rId15" xr:uid="{9B5DDF5E-3D8F-45EA-A649-A39D730DF1ED}"/>
    <hyperlink ref="F10" r:id="rId16" xr:uid="{E7BDFF46-8591-4921-90C6-56630E525986}"/>
    <hyperlink ref="E11" r:id="rId17" xr:uid="{8A67E9EC-34DB-4844-8E1C-D5DAB4A3275C}"/>
    <hyperlink ref="F11" r:id="rId18" xr:uid="{1FB75138-2BA7-42B1-88FB-60C4DA0D75C3}"/>
    <hyperlink ref="E12" r:id="rId19" xr:uid="{0A1C903E-1EB4-4784-8641-E3EA029B0F32}"/>
    <hyperlink ref="F12" r:id="rId20" xr:uid="{13BA6D6A-ADCA-49D4-8CDA-AF769D29D98F}"/>
    <hyperlink ref="F14" r:id="rId21" xr:uid="{4DF80475-BA7D-439F-8239-31472EF759FD}"/>
    <hyperlink ref="F15" r:id="rId22" xr:uid="{0B64519B-372A-4BEB-A9C5-7850F2F167B7}"/>
    <hyperlink ref="F13" r:id="rId23" xr:uid="{8A622FA1-AA7E-4B11-9057-DDF66CF54DA2}"/>
    <hyperlink ref="E10" r:id="rId24" xr:uid="{83F8EEED-182C-4D82-846C-C540459FB4BD}"/>
  </hyperlinks>
  <printOptions horizontalCentered="1"/>
  <pageMargins left="0.70866141732283472" right="0.70866141732283472" top="0.74803149606299213" bottom="0.74803149606299213" header="0" footer="0"/>
  <pageSetup scale="84" orientation="landscape" r:id="rId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4CB9-1864-46C0-8D71-B63AB6D0EFB6}">
  <dimension ref="A1:E588"/>
  <sheetViews>
    <sheetView tabSelected="1" topLeftCell="A71" workbookViewId="0">
      <selection activeCell="E2" sqref="E2:E479"/>
    </sheetView>
  </sheetViews>
  <sheetFormatPr baseColWidth="10" defaultRowHeight="14.4" x14ac:dyDescent="0.3"/>
  <cols>
    <col min="4" max="4" width="24.21875" customWidth="1"/>
    <col min="5" max="5" width="54.6640625" bestFit="1" customWidth="1"/>
  </cols>
  <sheetData>
    <row r="1" spans="1:5" x14ac:dyDescent="0.3">
      <c r="A1" s="157" t="s">
        <v>260</v>
      </c>
      <c r="B1" s="157" t="s">
        <v>261</v>
      </c>
      <c r="C1" s="157" t="s">
        <v>262</v>
      </c>
      <c r="D1" s="157" t="s">
        <v>263</v>
      </c>
      <c r="E1" s="157" t="s">
        <v>264</v>
      </c>
    </row>
    <row r="2" spans="1:5" x14ac:dyDescent="0.3">
      <c r="A2" s="158">
        <v>10900000</v>
      </c>
      <c r="B2" s="158" t="s">
        <v>265</v>
      </c>
      <c r="C2" s="158" t="s">
        <v>266</v>
      </c>
      <c r="D2" s="158" t="s">
        <v>267</v>
      </c>
      <c r="E2" s="158" t="s">
        <v>268</v>
      </c>
    </row>
    <row r="3" spans="1:5" x14ac:dyDescent="0.3">
      <c r="A3" s="158">
        <v>10900000</v>
      </c>
      <c r="B3" s="158" t="s">
        <v>265</v>
      </c>
      <c r="C3" s="158" t="s">
        <v>266</v>
      </c>
      <c r="D3" s="158" t="s">
        <v>269</v>
      </c>
      <c r="E3" s="158" t="s">
        <v>270</v>
      </c>
    </row>
    <row r="4" spans="1:5" x14ac:dyDescent="0.3">
      <c r="A4" s="158">
        <v>10900000</v>
      </c>
      <c r="B4" s="158" t="s">
        <v>265</v>
      </c>
      <c r="C4" s="158" t="s">
        <v>266</v>
      </c>
      <c r="D4" s="158" t="s">
        <v>271</v>
      </c>
      <c r="E4" s="158" t="s">
        <v>272</v>
      </c>
    </row>
    <row r="5" spans="1:5" x14ac:dyDescent="0.3">
      <c r="A5" s="158">
        <v>10900000</v>
      </c>
      <c r="B5" s="158" t="s">
        <v>265</v>
      </c>
      <c r="C5" s="158" t="s">
        <v>266</v>
      </c>
      <c r="D5" s="158" t="s">
        <v>273</v>
      </c>
      <c r="E5" s="158" t="s">
        <v>274</v>
      </c>
    </row>
    <row r="6" spans="1:5" x14ac:dyDescent="0.3">
      <c r="A6" s="158">
        <v>10900000</v>
      </c>
      <c r="B6" s="158" t="s">
        <v>265</v>
      </c>
      <c r="C6" s="158" t="s">
        <v>266</v>
      </c>
      <c r="D6" s="158" t="s">
        <v>267</v>
      </c>
      <c r="E6" s="158" t="s">
        <v>268</v>
      </c>
    </row>
    <row r="7" spans="1:5" x14ac:dyDescent="0.3">
      <c r="A7" s="158">
        <v>11100000</v>
      </c>
      <c r="B7" s="158" t="s">
        <v>275</v>
      </c>
      <c r="C7" s="158" t="s">
        <v>276</v>
      </c>
      <c r="D7" s="158" t="s">
        <v>277</v>
      </c>
      <c r="E7" s="158" t="s">
        <v>278</v>
      </c>
    </row>
    <row r="8" spans="1:5" x14ac:dyDescent="0.3">
      <c r="A8" s="158">
        <v>11100000</v>
      </c>
      <c r="B8" s="158" t="s">
        <v>275</v>
      </c>
      <c r="C8" s="158" t="s">
        <v>276</v>
      </c>
      <c r="D8" s="158" t="s">
        <v>279</v>
      </c>
      <c r="E8" s="158" t="s">
        <v>280</v>
      </c>
    </row>
    <row r="9" spans="1:5" x14ac:dyDescent="0.3">
      <c r="A9" s="158">
        <v>11100000</v>
      </c>
      <c r="B9" s="158" t="s">
        <v>275</v>
      </c>
      <c r="C9" s="158" t="s">
        <v>276</v>
      </c>
      <c r="D9" s="158" t="s">
        <v>281</v>
      </c>
      <c r="E9" s="158" t="s">
        <v>282</v>
      </c>
    </row>
    <row r="10" spans="1:5" x14ac:dyDescent="0.3">
      <c r="A10" s="158">
        <v>11100000</v>
      </c>
      <c r="B10" s="158" t="s">
        <v>275</v>
      </c>
      <c r="C10" s="158" t="s">
        <v>276</v>
      </c>
      <c r="D10" s="158" t="s">
        <v>283</v>
      </c>
      <c r="E10" s="158" t="s">
        <v>284</v>
      </c>
    </row>
    <row r="11" spans="1:5" x14ac:dyDescent="0.3">
      <c r="A11" s="158">
        <v>11100000</v>
      </c>
      <c r="B11" s="158" t="s">
        <v>275</v>
      </c>
      <c r="C11" s="158" t="s">
        <v>276</v>
      </c>
      <c r="D11" s="158" t="s">
        <v>285</v>
      </c>
      <c r="E11" s="158" t="s">
        <v>286</v>
      </c>
    </row>
    <row r="12" spans="1:5" x14ac:dyDescent="0.3">
      <c r="A12" s="158">
        <v>11500000</v>
      </c>
      <c r="B12" s="158" t="s">
        <v>287</v>
      </c>
      <c r="C12" s="158" t="s">
        <v>288</v>
      </c>
      <c r="D12" s="158" t="s">
        <v>289</v>
      </c>
      <c r="E12" s="158" t="s">
        <v>290</v>
      </c>
    </row>
    <row r="13" spans="1:5" x14ac:dyDescent="0.3">
      <c r="A13" s="158">
        <v>11500000</v>
      </c>
      <c r="B13" s="158" t="s">
        <v>287</v>
      </c>
      <c r="C13" s="158" t="s">
        <v>288</v>
      </c>
      <c r="D13" s="158" t="s">
        <v>291</v>
      </c>
      <c r="E13" s="158" t="s">
        <v>292</v>
      </c>
    </row>
    <row r="14" spans="1:5" x14ac:dyDescent="0.3">
      <c r="A14" s="158">
        <v>11500000</v>
      </c>
      <c r="B14" s="158" t="s">
        <v>287</v>
      </c>
      <c r="C14" s="158" t="s">
        <v>288</v>
      </c>
      <c r="D14" s="158" t="s">
        <v>293</v>
      </c>
      <c r="E14" s="158" t="s">
        <v>290</v>
      </c>
    </row>
    <row r="15" spans="1:5" x14ac:dyDescent="0.3">
      <c r="A15" s="158">
        <v>11500000</v>
      </c>
      <c r="B15" s="158" t="s">
        <v>287</v>
      </c>
      <c r="C15" s="158" t="s">
        <v>288</v>
      </c>
      <c r="D15" s="158" t="s">
        <v>294</v>
      </c>
      <c r="E15" s="158" t="s">
        <v>295</v>
      </c>
    </row>
    <row r="16" spans="1:5" x14ac:dyDescent="0.3">
      <c r="A16" s="158">
        <v>11500000</v>
      </c>
      <c r="B16" s="158" t="s">
        <v>287</v>
      </c>
      <c r="C16" s="158" t="s">
        <v>288</v>
      </c>
      <c r="D16" s="158" t="s">
        <v>296</v>
      </c>
      <c r="E16" s="158" t="s">
        <v>297</v>
      </c>
    </row>
    <row r="17" spans="1:5" x14ac:dyDescent="0.3">
      <c r="A17" s="158">
        <v>14000000</v>
      </c>
      <c r="B17" s="158" t="s">
        <v>298</v>
      </c>
      <c r="C17" s="158" t="s">
        <v>299</v>
      </c>
      <c r="D17" s="158" t="s">
        <v>300</v>
      </c>
      <c r="E17" s="158" t="s">
        <v>301</v>
      </c>
    </row>
    <row r="18" spans="1:5" x14ac:dyDescent="0.3">
      <c r="A18" s="158">
        <v>14000000</v>
      </c>
      <c r="B18" s="158" t="s">
        <v>298</v>
      </c>
      <c r="C18" s="158" t="s">
        <v>299</v>
      </c>
      <c r="D18" s="158" t="s">
        <v>302</v>
      </c>
      <c r="E18" s="158" t="s">
        <v>303</v>
      </c>
    </row>
    <row r="19" spans="1:5" x14ac:dyDescent="0.3">
      <c r="A19" s="158">
        <v>14000000</v>
      </c>
      <c r="B19" s="158" t="s">
        <v>298</v>
      </c>
      <c r="C19" s="158" t="s">
        <v>299</v>
      </c>
      <c r="D19" s="158" t="s">
        <v>304</v>
      </c>
      <c r="E19" s="158" t="s">
        <v>305</v>
      </c>
    </row>
    <row r="20" spans="1:5" x14ac:dyDescent="0.3">
      <c r="A20" s="158">
        <v>14000000</v>
      </c>
      <c r="B20" s="158" t="s">
        <v>298</v>
      </c>
      <c r="C20" s="158" t="s">
        <v>299</v>
      </c>
      <c r="D20" s="158" t="s">
        <v>306</v>
      </c>
      <c r="E20" s="158" t="s">
        <v>307</v>
      </c>
    </row>
    <row r="21" spans="1:5" x14ac:dyDescent="0.3">
      <c r="A21" s="158">
        <v>14000000</v>
      </c>
      <c r="B21" s="158" t="s">
        <v>298</v>
      </c>
      <c r="C21" s="158" t="s">
        <v>299</v>
      </c>
      <c r="D21" s="158" t="s">
        <v>308</v>
      </c>
      <c r="E21" s="158" t="s">
        <v>309</v>
      </c>
    </row>
    <row r="22" spans="1:5" x14ac:dyDescent="0.3">
      <c r="A22" s="158">
        <v>20900000</v>
      </c>
      <c r="B22" s="158" t="s">
        <v>310</v>
      </c>
      <c r="C22" s="158" t="s">
        <v>311</v>
      </c>
      <c r="D22" s="158" t="s">
        <v>312</v>
      </c>
      <c r="E22" s="158" t="s">
        <v>313</v>
      </c>
    </row>
    <row r="23" spans="1:5" x14ac:dyDescent="0.3">
      <c r="A23" s="158">
        <v>20900000</v>
      </c>
      <c r="B23" s="158" t="s">
        <v>310</v>
      </c>
      <c r="C23" s="158" t="s">
        <v>311</v>
      </c>
      <c r="D23" s="158" t="s">
        <v>314</v>
      </c>
      <c r="E23" s="158" t="s">
        <v>315</v>
      </c>
    </row>
    <row r="24" spans="1:5" x14ac:dyDescent="0.3">
      <c r="A24" s="158">
        <v>20900000</v>
      </c>
      <c r="B24" s="158" t="s">
        <v>310</v>
      </c>
      <c r="C24" s="158" t="s">
        <v>311</v>
      </c>
      <c r="D24" s="158" t="s">
        <v>316</v>
      </c>
      <c r="E24" s="158" t="s">
        <v>317</v>
      </c>
    </row>
    <row r="25" spans="1:5" x14ac:dyDescent="0.3">
      <c r="A25" s="158">
        <v>20900000</v>
      </c>
      <c r="B25" s="158" t="s">
        <v>310</v>
      </c>
      <c r="C25" s="158" t="s">
        <v>311</v>
      </c>
      <c r="D25" s="158" t="s">
        <v>318</v>
      </c>
      <c r="E25" s="158" t="s">
        <v>319</v>
      </c>
    </row>
    <row r="26" spans="1:5" x14ac:dyDescent="0.3">
      <c r="A26" s="158">
        <v>20900000</v>
      </c>
      <c r="B26" s="158" t="s">
        <v>310</v>
      </c>
      <c r="C26" s="158" t="s">
        <v>311</v>
      </c>
      <c r="D26" s="158" t="s">
        <v>320</v>
      </c>
      <c r="E26" s="158" t="s">
        <v>321</v>
      </c>
    </row>
    <row r="27" spans="1:5" x14ac:dyDescent="0.3">
      <c r="A27" s="158">
        <v>20900000</v>
      </c>
      <c r="B27" s="158" t="s">
        <v>310</v>
      </c>
      <c r="C27" s="158" t="s">
        <v>311</v>
      </c>
      <c r="D27" s="158" t="s">
        <v>322</v>
      </c>
      <c r="E27" s="158" t="s">
        <v>323</v>
      </c>
    </row>
    <row r="28" spans="1:5" x14ac:dyDescent="0.3">
      <c r="A28" s="158">
        <v>22200000</v>
      </c>
      <c r="B28" s="158" t="s">
        <v>324</v>
      </c>
      <c r="C28" s="158" t="s">
        <v>325</v>
      </c>
      <c r="D28" s="158" t="s">
        <v>326</v>
      </c>
      <c r="E28" s="158" t="s">
        <v>327</v>
      </c>
    </row>
    <row r="29" spans="1:5" x14ac:dyDescent="0.3">
      <c r="A29" s="158">
        <v>22200000</v>
      </c>
      <c r="B29" s="158" t="s">
        <v>324</v>
      </c>
      <c r="C29" s="158" t="s">
        <v>325</v>
      </c>
      <c r="D29" s="158" t="s">
        <v>328</v>
      </c>
      <c r="E29" s="158" t="s">
        <v>329</v>
      </c>
    </row>
    <row r="30" spans="1:5" x14ac:dyDescent="0.3">
      <c r="A30" s="158">
        <v>22200000</v>
      </c>
      <c r="B30" s="158" t="s">
        <v>324</v>
      </c>
      <c r="C30" s="158" t="s">
        <v>325</v>
      </c>
      <c r="D30" s="158" t="s">
        <v>330</v>
      </c>
      <c r="E30" s="158" t="s">
        <v>331</v>
      </c>
    </row>
    <row r="31" spans="1:5" x14ac:dyDescent="0.3">
      <c r="A31" s="158">
        <v>22200000</v>
      </c>
      <c r="B31" s="158" t="s">
        <v>324</v>
      </c>
      <c r="C31" s="158" t="s">
        <v>325</v>
      </c>
      <c r="D31" s="158" t="s">
        <v>332</v>
      </c>
      <c r="E31" s="158" t="s">
        <v>333</v>
      </c>
    </row>
    <row r="32" spans="1:5" x14ac:dyDescent="0.3">
      <c r="A32" s="158">
        <v>22200000</v>
      </c>
      <c r="B32" s="158" t="s">
        <v>324</v>
      </c>
      <c r="C32" s="158" t="s">
        <v>325</v>
      </c>
      <c r="D32" s="158" t="s">
        <v>334</v>
      </c>
      <c r="E32" s="158" t="s">
        <v>335</v>
      </c>
    </row>
    <row r="33" spans="1:5" x14ac:dyDescent="0.3">
      <c r="A33" s="158">
        <v>23900000</v>
      </c>
      <c r="B33" s="158" t="s">
        <v>336</v>
      </c>
      <c r="C33" s="158" t="s">
        <v>337</v>
      </c>
      <c r="D33" s="158" t="s">
        <v>338</v>
      </c>
      <c r="E33" s="158" t="s">
        <v>339</v>
      </c>
    </row>
    <row r="34" spans="1:5" x14ac:dyDescent="0.3">
      <c r="A34" s="158">
        <v>23900000</v>
      </c>
      <c r="B34" s="158" t="s">
        <v>336</v>
      </c>
      <c r="C34" s="158" t="s">
        <v>337</v>
      </c>
      <c r="D34" s="158" t="s">
        <v>340</v>
      </c>
      <c r="E34" s="158" t="s">
        <v>341</v>
      </c>
    </row>
    <row r="35" spans="1:5" x14ac:dyDescent="0.3">
      <c r="A35" s="158">
        <v>23900000</v>
      </c>
      <c r="B35" s="158" t="s">
        <v>336</v>
      </c>
      <c r="C35" s="158" t="s">
        <v>337</v>
      </c>
      <c r="D35" s="158" t="s">
        <v>342</v>
      </c>
      <c r="E35" s="158" t="s">
        <v>343</v>
      </c>
    </row>
    <row r="36" spans="1:5" x14ac:dyDescent="0.3">
      <c r="A36" s="158">
        <v>23900000</v>
      </c>
      <c r="B36" s="158" t="s">
        <v>336</v>
      </c>
      <c r="C36" s="158" t="s">
        <v>337</v>
      </c>
      <c r="D36" s="158" t="s">
        <v>344</v>
      </c>
      <c r="E36" s="158" t="s">
        <v>345</v>
      </c>
    </row>
    <row r="37" spans="1:5" x14ac:dyDescent="0.3">
      <c r="A37" s="158">
        <v>23900000</v>
      </c>
      <c r="B37" s="158" t="s">
        <v>336</v>
      </c>
      <c r="C37" s="158" t="s">
        <v>337</v>
      </c>
      <c r="D37" s="158" t="s">
        <v>346</v>
      </c>
      <c r="E37" s="158" t="s">
        <v>347</v>
      </c>
    </row>
    <row r="38" spans="1:5" x14ac:dyDescent="0.3">
      <c r="A38" s="158">
        <v>25300000</v>
      </c>
      <c r="B38" s="158" t="s">
        <v>348</v>
      </c>
      <c r="C38" s="158" t="s">
        <v>349</v>
      </c>
      <c r="D38" s="158" t="s">
        <v>350</v>
      </c>
      <c r="E38" s="158" t="s">
        <v>351</v>
      </c>
    </row>
    <row r="39" spans="1:5" x14ac:dyDescent="0.3">
      <c r="A39" s="158">
        <v>25300000</v>
      </c>
      <c r="B39" s="158" t="s">
        <v>348</v>
      </c>
      <c r="C39" s="158" t="s">
        <v>349</v>
      </c>
      <c r="D39" s="158" t="s">
        <v>352</v>
      </c>
      <c r="E39" s="158" t="s">
        <v>353</v>
      </c>
    </row>
    <row r="40" spans="1:5" x14ac:dyDescent="0.3">
      <c r="A40" s="158">
        <v>25300000</v>
      </c>
      <c r="B40" s="158" t="s">
        <v>348</v>
      </c>
      <c r="C40" s="158" t="s">
        <v>349</v>
      </c>
      <c r="D40" s="158" t="s">
        <v>354</v>
      </c>
      <c r="E40" s="158" t="s">
        <v>355</v>
      </c>
    </row>
    <row r="41" spans="1:5" x14ac:dyDescent="0.3">
      <c r="A41" s="158">
        <v>25300000</v>
      </c>
      <c r="B41" s="158" t="s">
        <v>348</v>
      </c>
      <c r="C41" s="158" t="s">
        <v>349</v>
      </c>
      <c r="D41" s="158" t="s">
        <v>356</v>
      </c>
      <c r="E41" s="158" t="s">
        <v>357</v>
      </c>
    </row>
    <row r="42" spans="1:5" x14ac:dyDescent="0.3">
      <c r="A42" s="158">
        <v>25300000</v>
      </c>
      <c r="B42" s="158" t="s">
        <v>348</v>
      </c>
      <c r="C42" s="158" t="s">
        <v>349</v>
      </c>
      <c r="D42" s="158" t="s">
        <v>358</v>
      </c>
      <c r="E42" s="158" t="s">
        <v>359</v>
      </c>
    </row>
    <row r="43" spans="1:5" x14ac:dyDescent="0.3">
      <c r="A43" s="158">
        <v>26800000</v>
      </c>
      <c r="B43" s="158" t="s">
        <v>360</v>
      </c>
      <c r="C43" s="158" t="s">
        <v>361</v>
      </c>
      <c r="D43" s="158" t="s">
        <v>362</v>
      </c>
      <c r="E43" s="158" t="s">
        <v>363</v>
      </c>
    </row>
    <row r="44" spans="1:5" x14ac:dyDescent="0.3">
      <c r="A44" s="158">
        <v>26800000</v>
      </c>
      <c r="B44" s="158" t="s">
        <v>360</v>
      </c>
      <c r="C44" s="158" t="s">
        <v>361</v>
      </c>
      <c r="D44" s="158" t="s">
        <v>364</v>
      </c>
      <c r="E44" s="158" t="s">
        <v>365</v>
      </c>
    </row>
    <row r="45" spans="1:5" x14ac:dyDescent="0.3">
      <c r="A45" s="158">
        <v>26800000</v>
      </c>
      <c r="B45" s="158" t="s">
        <v>360</v>
      </c>
      <c r="C45" s="158" t="s">
        <v>361</v>
      </c>
      <c r="D45" s="158" t="s">
        <v>366</v>
      </c>
      <c r="E45" s="158" t="s">
        <v>367</v>
      </c>
    </row>
    <row r="46" spans="1:5" x14ac:dyDescent="0.3">
      <c r="A46" s="158">
        <v>26800000</v>
      </c>
      <c r="B46" s="158" t="s">
        <v>360</v>
      </c>
      <c r="C46" s="158" t="s">
        <v>361</v>
      </c>
      <c r="D46" s="158" t="s">
        <v>368</v>
      </c>
      <c r="E46" s="158" t="s">
        <v>369</v>
      </c>
    </row>
    <row r="47" spans="1:5" x14ac:dyDescent="0.3">
      <c r="A47" s="158">
        <v>26800000</v>
      </c>
      <c r="B47" s="158" t="s">
        <v>360</v>
      </c>
      <c r="C47" s="158" t="s">
        <v>361</v>
      </c>
      <c r="D47" s="158" t="s">
        <v>370</v>
      </c>
      <c r="E47" s="158" t="s">
        <v>371</v>
      </c>
    </row>
    <row r="48" spans="1:5" x14ac:dyDescent="0.3">
      <c r="A48" s="158">
        <v>27615000</v>
      </c>
      <c r="B48" s="158" t="s">
        <v>372</v>
      </c>
      <c r="C48" s="158" t="s">
        <v>373</v>
      </c>
      <c r="D48" s="158" t="s">
        <v>374</v>
      </c>
      <c r="E48" s="158" t="s">
        <v>375</v>
      </c>
    </row>
    <row r="49" spans="1:5" x14ac:dyDescent="0.3">
      <c r="A49" s="158">
        <v>27615000</v>
      </c>
      <c r="B49" s="158" t="s">
        <v>372</v>
      </c>
      <c r="C49" s="158" t="s">
        <v>373</v>
      </c>
      <c r="D49" s="158" t="s">
        <v>376</v>
      </c>
      <c r="E49" s="158" t="s">
        <v>377</v>
      </c>
    </row>
    <row r="50" spans="1:5" x14ac:dyDescent="0.3">
      <c r="A50" s="158">
        <v>27615000</v>
      </c>
      <c r="B50" s="158" t="s">
        <v>372</v>
      </c>
      <c r="C50" s="158" t="s">
        <v>373</v>
      </c>
      <c r="D50" s="158" t="s">
        <v>378</v>
      </c>
      <c r="E50" s="158" t="s">
        <v>379</v>
      </c>
    </row>
    <row r="51" spans="1:5" x14ac:dyDescent="0.3">
      <c r="A51" s="158">
        <v>27615000</v>
      </c>
      <c r="B51" s="158" t="s">
        <v>372</v>
      </c>
      <c r="C51" s="158" t="s">
        <v>373</v>
      </c>
      <c r="D51" s="158" t="s">
        <v>380</v>
      </c>
      <c r="E51" s="158" t="s">
        <v>381</v>
      </c>
    </row>
    <row r="52" spans="1:5" x14ac:dyDescent="0.3">
      <c r="A52" s="158">
        <v>27615000</v>
      </c>
      <c r="B52" s="158" t="s">
        <v>372</v>
      </c>
      <c r="C52" s="158" t="s">
        <v>373</v>
      </c>
      <c r="D52" s="158" t="s">
        <v>382</v>
      </c>
      <c r="E52" s="158" t="s">
        <v>383</v>
      </c>
    </row>
    <row r="53" spans="1:5" x14ac:dyDescent="0.3">
      <c r="A53" s="158">
        <v>31400000</v>
      </c>
      <c r="B53" s="158" t="s">
        <v>384</v>
      </c>
      <c r="C53" s="158" t="s">
        <v>385</v>
      </c>
      <c r="D53" s="158" t="s">
        <v>386</v>
      </c>
      <c r="E53" s="158" t="s">
        <v>387</v>
      </c>
    </row>
    <row r="54" spans="1:5" x14ac:dyDescent="0.3">
      <c r="A54" s="158">
        <v>31400000</v>
      </c>
      <c r="B54" s="158" t="s">
        <v>384</v>
      </c>
      <c r="C54" s="158" t="s">
        <v>385</v>
      </c>
      <c r="D54" s="158" t="s">
        <v>388</v>
      </c>
      <c r="E54" s="158" t="s">
        <v>389</v>
      </c>
    </row>
    <row r="55" spans="1:5" x14ac:dyDescent="0.3">
      <c r="A55" s="158">
        <v>31400000</v>
      </c>
      <c r="B55" s="158" t="s">
        <v>384</v>
      </c>
      <c r="C55" s="158" t="s">
        <v>385</v>
      </c>
      <c r="D55" s="158" t="s">
        <v>390</v>
      </c>
      <c r="E55" s="158" t="s">
        <v>391</v>
      </c>
    </row>
    <row r="56" spans="1:5" x14ac:dyDescent="0.3">
      <c r="A56" s="158">
        <v>31400000</v>
      </c>
      <c r="B56" s="158" t="s">
        <v>384</v>
      </c>
      <c r="C56" s="158" t="s">
        <v>385</v>
      </c>
      <c r="D56" s="158" t="s">
        <v>392</v>
      </c>
      <c r="E56" s="158" t="s">
        <v>393</v>
      </c>
    </row>
    <row r="57" spans="1:5" x14ac:dyDescent="0.3">
      <c r="A57" s="158">
        <v>31400000</v>
      </c>
      <c r="B57" s="158" t="s">
        <v>384</v>
      </c>
      <c r="C57" s="158" t="s">
        <v>385</v>
      </c>
      <c r="D57" s="158" t="s">
        <v>394</v>
      </c>
      <c r="E57" s="158" t="s">
        <v>395</v>
      </c>
    </row>
    <row r="58" spans="1:5" x14ac:dyDescent="0.3">
      <c r="A58" s="158">
        <v>31400000</v>
      </c>
      <c r="B58" s="158" t="s">
        <v>384</v>
      </c>
      <c r="C58" s="158" t="s">
        <v>385</v>
      </c>
      <c r="D58" s="158" t="s">
        <v>396</v>
      </c>
      <c r="E58" s="158" t="s">
        <v>397</v>
      </c>
    </row>
    <row r="59" spans="1:5" x14ac:dyDescent="0.3">
      <c r="A59" s="158">
        <v>37000000</v>
      </c>
      <c r="B59" s="158" t="s">
        <v>398</v>
      </c>
      <c r="C59" s="158" t="s">
        <v>399</v>
      </c>
      <c r="D59" s="158" t="s">
        <v>400</v>
      </c>
      <c r="E59" s="158" t="s">
        <v>401</v>
      </c>
    </row>
    <row r="60" spans="1:5" x14ac:dyDescent="0.3">
      <c r="A60" s="158">
        <v>37000000</v>
      </c>
      <c r="B60" s="158" t="s">
        <v>398</v>
      </c>
      <c r="C60" s="158" t="s">
        <v>399</v>
      </c>
      <c r="D60" s="158" t="s">
        <v>402</v>
      </c>
      <c r="E60" s="158" t="s">
        <v>403</v>
      </c>
    </row>
    <row r="61" spans="1:5" x14ac:dyDescent="0.3">
      <c r="A61" s="158">
        <v>37000000</v>
      </c>
      <c r="B61" s="158" t="s">
        <v>398</v>
      </c>
      <c r="C61" s="158" t="s">
        <v>399</v>
      </c>
      <c r="D61" s="158" t="s">
        <v>404</v>
      </c>
      <c r="E61" s="158" t="s">
        <v>405</v>
      </c>
    </row>
    <row r="62" spans="1:5" x14ac:dyDescent="0.3">
      <c r="A62" s="158">
        <v>37000000</v>
      </c>
      <c r="B62" s="158" t="s">
        <v>398</v>
      </c>
      <c r="C62" s="158" t="s">
        <v>399</v>
      </c>
      <c r="D62" s="158" t="s">
        <v>406</v>
      </c>
      <c r="E62" s="158" t="s">
        <v>407</v>
      </c>
    </row>
    <row r="63" spans="1:5" x14ac:dyDescent="0.3">
      <c r="A63" s="158">
        <v>37000000</v>
      </c>
      <c r="B63" s="158" t="s">
        <v>398</v>
      </c>
      <c r="C63" s="158" t="s">
        <v>399</v>
      </c>
      <c r="D63" s="158" t="s">
        <v>408</v>
      </c>
      <c r="E63" s="158" t="s">
        <v>409</v>
      </c>
    </row>
    <row r="64" spans="1:5" x14ac:dyDescent="0.3">
      <c r="A64" s="158">
        <v>37217000</v>
      </c>
      <c r="B64" s="158" t="s">
        <v>410</v>
      </c>
      <c r="C64" s="158" t="s">
        <v>411</v>
      </c>
      <c r="D64" s="158" t="s">
        <v>412</v>
      </c>
      <c r="E64" s="158" t="s">
        <v>413</v>
      </c>
    </row>
    <row r="65" spans="1:5" x14ac:dyDescent="0.3">
      <c r="A65" s="158">
        <v>37217000</v>
      </c>
      <c r="B65" s="158" t="s">
        <v>410</v>
      </c>
      <c r="C65" s="158" t="s">
        <v>411</v>
      </c>
      <c r="D65" s="158" t="s">
        <v>414</v>
      </c>
      <c r="E65" s="158" t="s">
        <v>415</v>
      </c>
    </row>
    <row r="66" spans="1:5" x14ac:dyDescent="0.3">
      <c r="A66" s="158">
        <v>37217000</v>
      </c>
      <c r="B66" s="158" t="s">
        <v>410</v>
      </c>
      <c r="C66" s="158" t="s">
        <v>411</v>
      </c>
      <c r="D66" s="158" t="s">
        <v>416</v>
      </c>
      <c r="E66" s="158" t="s">
        <v>417</v>
      </c>
    </row>
    <row r="67" spans="1:5" x14ac:dyDescent="0.3">
      <c r="A67" s="158">
        <v>37217000</v>
      </c>
      <c r="B67" s="158" t="s">
        <v>410</v>
      </c>
      <c r="C67" s="158" t="s">
        <v>411</v>
      </c>
      <c r="D67" s="158" t="s">
        <v>418</v>
      </c>
      <c r="E67" s="158" t="s">
        <v>419</v>
      </c>
    </row>
    <row r="68" spans="1:5" x14ac:dyDescent="0.3">
      <c r="A68" s="158">
        <v>37217000</v>
      </c>
      <c r="B68" s="158" t="s">
        <v>410</v>
      </c>
      <c r="C68" s="158" t="s">
        <v>411</v>
      </c>
      <c r="D68" s="158" t="s">
        <v>420</v>
      </c>
      <c r="E68" s="158" t="s">
        <v>421</v>
      </c>
    </row>
    <row r="69" spans="1:5" x14ac:dyDescent="0.3">
      <c r="A69" s="158">
        <v>37217000</v>
      </c>
      <c r="B69" s="158" t="s">
        <v>410</v>
      </c>
      <c r="C69" s="158" t="s">
        <v>411</v>
      </c>
      <c r="D69" s="158" t="s">
        <v>422</v>
      </c>
      <c r="E69" s="158" t="s">
        <v>423</v>
      </c>
    </row>
    <row r="70" spans="1:5" x14ac:dyDescent="0.3">
      <c r="A70" s="158">
        <v>37352000</v>
      </c>
      <c r="B70" s="158" t="s">
        <v>424</v>
      </c>
      <c r="C70" s="158" t="s">
        <v>425</v>
      </c>
      <c r="D70" s="158" t="s">
        <v>426</v>
      </c>
      <c r="E70" s="158" t="s">
        <v>427</v>
      </c>
    </row>
    <row r="71" spans="1:5" x14ac:dyDescent="0.3">
      <c r="A71" s="158">
        <v>37352000</v>
      </c>
      <c r="B71" s="158" t="s">
        <v>424</v>
      </c>
      <c r="C71" s="158" t="s">
        <v>425</v>
      </c>
      <c r="D71" s="158" t="s">
        <v>428</v>
      </c>
      <c r="E71" s="158" t="s">
        <v>429</v>
      </c>
    </row>
    <row r="72" spans="1:5" x14ac:dyDescent="0.3">
      <c r="A72" s="158">
        <v>37352000</v>
      </c>
      <c r="B72" s="158" t="s">
        <v>424</v>
      </c>
      <c r="C72" s="158" t="s">
        <v>425</v>
      </c>
      <c r="D72" s="158" t="s">
        <v>426</v>
      </c>
      <c r="E72" s="158" t="s">
        <v>427</v>
      </c>
    </row>
    <row r="73" spans="1:5" x14ac:dyDescent="0.3">
      <c r="A73" s="158">
        <v>37352000</v>
      </c>
      <c r="B73" s="158" t="s">
        <v>424</v>
      </c>
      <c r="C73" s="158" t="s">
        <v>425</v>
      </c>
      <c r="D73" s="158" t="s">
        <v>430</v>
      </c>
      <c r="E73" s="158" t="s">
        <v>431</v>
      </c>
    </row>
    <row r="74" spans="1:5" x14ac:dyDescent="0.3">
      <c r="A74" s="158">
        <v>37352000</v>
      </c>
      <c r="B74" s="158" t="s">
        <v>424</v>
      </c>
      <c r="C74" s="158" t="s">
        <v>425</v>
      </c>
      <c r="D74" s="158" t="s">
        <v>432</v>
      </c>
      <c r="E74" s="158" t="s">
        <v>433</v>
      </c>
    </row>
    <row r="75" spans="1:5" x14ac:dyDescent="0.3">
      <c r="A75" s="158">
        <v>37352000</v>
      </c>
      <c r="B75" s="158" t="s">
        <v>424</v>
      </c>
      <c r="C75" s="158" t="s">
        <v>425</v>
      </c>
      <c r="D75" s="158" t="s">
        <v>434</v>
      </c>
      <c r="E75" s="158" t="s">
        <v>435</v>
      </c>
    </row>
    <row r="76" spans="1:5" x14ac:dyDescent="0.3">
      <c r="A76" s="158">
        <v>39900000</v>
      </c>
      <c r="B76" s="158" t="s">
        <v>436</v>
      </c>
      <c r="C76" s="158" t="s">
        <v>437</v>
      </c>
      <c r="D76" s="158" t="s">
        <v>438</v>
      </c>
      <c r="E76" s="158" t="s">
        <v>439</v>
      </c>
    </row>
    <row r="77" spans="1:5" x14ac:dyDescent="0.3">
      <c r="A77" s="158">
        <v>39900000</v>
      </c>
      <c r="B77" s="158" t="s">
        <v>436</v>
      </c>
      <c r="C77" s="158" t="s">
        <v>437</v>
      </c>
      <c r="D77" s="158" t="s">
        <v>440</v>
      </c>
      <c r="E77" s="158" t="s">
        <v>441</v>
      </c>
    </row>
    <row r="78" spans="1:5" x14ac:dyDescent="0.3">
      <c r="A78" s="158">
        <v>39900000</v>
      </c>
      <c r="B78" s="158" t="s">
        <v>436</v>
      </c>
      <c r="C78" s="158" t="s">
        <v>437</v>
      </c>
      <c r="D78" s="158" t="s">
        <v>442</v>
      </c>
      <c r="E78" s="158" t="s">
        <v>443</v>
      </c>
    </row>
    <row r="79" spans="1:5" x14ac:dyDescent="0.3">
      <c r="A79" s="158">
        <v>39900000</v>
      </c>
      <c r="B79" s="158" t="s">
        <v>436</v>
      </c>
      <c r="C79" s="158" t="s">
        <v>437</v>
      </c>
      <c r="D79" s="158" t="s">
        <v>438</v>
      </c>
      <c r="E79" s="158" t="s">
        <v>439</v>
      </c>
    </row>
    <row r="80" spans="1:5" x14ac:dyDescent="0.3">
      <c r="A80" s="158">
        <v>39900000</v>
      </c>
      <c r="B80" s="158" t="s">
        <v>436</v>
      </c>
      <c r="C80" s="158" t="s">
        <v>437</v>
      </c>
      <c r="D80" s="158" t="s">
        <v>438</v>
      </c>
      <c r="E80" s="158" t="s">
        <v>439</v>
      </c>
    </row>
    <row r="81" spans="1:5" x14ac:dyDescent="0.3">
      <c r="A81" s="158">
        <v>41800000</v>
      </c>
      <c r="B81" s="158" t="s">
        <v>444</v>
      </c>
      <c r="C81" s="158" t="s">
        <v>445</v>
      </c>
      <c r="D81" s="158" t="s">
        <v>446</v>
      </c>
      <c r="E81" s="158" t="s">
        <v>447</v>
      </c>
    </row>
    <row r="82" spans="1:5" x14ac:dyDescent="0.3">
      <c r="A82" s="158">
        <v>41800000</v>
      </c>
      <c r="B82" s="158" t="s">
        <v>444</v>
      </c>
      <c r="C82" s="158" t="s">
        <v>445</v>
      </c>
      <c r="D82" s="158" t="s">
        <v>448</v>
      </c>
      <c r="E82" s="158" t="s">
        <v>449</v>
      </c>
    </row>
    <row r="83" spans="1:5" x14ac:dyDescent="0.3">
      <c r="A83" s="158">
        <v>41800000</v>
      </c>
      <c r="B83" s="158" t="s">
        <v>444</v>
      </c>
      <c r="C83" s="158" t="s">
        <v>445</v>
      </c>
      <c r="D83" s="158" t="s">
        <v>450</v>
      </c>
      <c r="E83" s="158" t="s">
        <v>451</v>
      </c>
    </row>
    <row r="84" spans="1:5" x14ac:dyDescent="0.3">
      <c r="A84" s="158">
        <v>41800000</v>
      </c>
      <c r="B84" s="158" t="s">
        <v>444</v>
      </c>
      <c r="C84" s="158" t="s">
        <v>445</v>
      </c>
      <c r="D84" s="158" t="s">
        <v>452</v>
      </c>
      <c r="E84" s="158" t="s">
        <v>453</v>
      </c>
    </row>
    <row r="85" spans="1:5" x14ac:dyDescent="0.3">
      <c r="A85" s="158">
        <v>41800000</v>
      </c>
      <c r="B85" s="158" t="s">
        <v>444</v>
      </c>
      <c r="C85" s="158" t="s">
        <v>445</v>
      </c>
      <c r="D85" s="158" t="s">
        <v>454</v>
      </c>
      <c r="E85" s="158" t="s">
        <v>455</v>
      </c>
    </row>
    <row r="86" spans="1:5" x14ac:dyDescent="0.3">
      <c r="A86" s="158">
        <v>41800000</v>
      </c>
      <c r="B86" s="158" t="s">
        <v>444</v>
      </c>
      <c r="C86" s="158" t="s">
        <v>445</v>
      </c>
      <c r="D86" s="158" t="s">
        <v>456</v>
      </c>
      <c r="E86" s="158" t="s">
        <v>457</v>
      </c>
    </row>
    <row r="87" spans="1:5" x14ac:dyDescent="0.3">
      <c r="A87" s="158">
        <v>44600000</v>
      </c>
      <c r="B87" s="158" t="s">
        <v>458</v>
      </c>
      <c r="C87" s="158" t="s">
        <v>459</v>
      </c>
      <c r="D87" s="158" t="s">
        <v>460</v>
      </c>
      <c r="E87" s="158" t="s">
        <v>461</v>
      </c>
    </row>
    <row r="88" spans="1:5" x14ac:dyDescent="0.3">
      <c r="A88" s="158">
        <v>44600000</v>
      </c>
      <c r="B88" s="158" t="s">
        <v>458</v>
      </c>
      <c r="C88" s="158" t="s">
        <v>459</v>
      </c>
      <c r="D88" s="158" t="s">
        <v>462</v>
      </c>
      <c r="E88" s="158" t="s">
        <v>463</v>
      </c>
    </row>
    <row r="89" spans="1:5" x14ac:dyDescent="0.3">
      <c r="A89" s="158">
        <v>44600000</v>
      </c>
      <c r="B89" s="158" t="s">
        <v>458</v>
      </c>
      <c r="C89" s="158" t="s">
        <v>459</v>
      </c>
      <c r="D89" s="158" t="s">
        <v>460</v>
      </c>
      <c r="E89" s="158" t="s">
        <v>461</v>
      </c>
    </row>
    <row r="90" spans="1:5" x14ac:dyDescent="0.3">
      <c r="A90" s="158">
        <v>44600000</v>
      </c>
      <c r="B90" s="158" t="s">
        <v>458</v>
      </c>
      <c r="C90" s="158" t="s">
        <v>459</v>
      </c>
      <c r="D90" s="158" t="s">
        <v>464</v>
      </c>
      <c r="E90" s="158" t="s">
        <v>465</v>
      </c>
    </row>
    <row r="91" spans="1:5" x14ac:dyDescent="0.3">
      <c r="A91" s="158">
        <v>44600000</v>
      </c>
      <c r="B91" s="158" t="s">
        <v>458</v>
      </c>
      <c r="C91" s="158" t="s">
        <v>459</v>
      </c>
      <c r="D91" s="158" t="s">
        <v>466</v>
      </c>
      <c r="E91" s="158" t="s">
        <v>467</v>
      </c>
    </row>
    <row r="92" spans="1:5" x14ac:dyDescent="0.3">
      <c r="A92" s="158">
        <v>44600000</v>
      </c>
      <c r="B92" s="158" t="s">
        <v>458</v>
      </c>
      <c r="C92" s="158" t="s">
        <v>459</v>
      </c>
      <c r="D92" s="158" t="s">
        <v>452</v>
      </c>
      <c r="E92" s="158" t="s">
        <v>468</v>
      </c>
    </row>
    <row r="93" spans="1:5" x14ac:dyDescent="0.3">
      <c r="A93" s="158">
        <v>81500000</v>
      </c>
      <c r="B93" s="158" t="s">
        <v>469</v>
      </c>
      <c r="C93" s="158" t="s">
        <v>470</v>
      </c>
      <c r="D93" s="158" t="s">
        <v>471</v>
      </c>
      <c r="E93" s="158" t="s">
        <v>472</v>
      </c>
    </row>
    <row r="94" spans="1:5" x14ac:dyDescent="0.3">
      <c r="A94" s="158">
        <v>81500000</v>
      </c>
      <c r="B94" s="158" t="s">
        <v>469</v>
      </c>
      <c r="C94" s="158" t="s">
        <v>470</v>
      </c>
      <c r="D94" s="158" t="s">
        <v>473</v>
      </c>
      <c r="E94" s="158" t="s">
        <v>474</v>
      </c>
    </row>
    <row r="95" spans="1:5" x14ac:dyDescent="0.3">
      <c r="A95" s="158">
        <v>81500000</v>
      </c>
      <c r="B95" s="158" t="s">
        <v>469</v>
      </c>
      <c r="C95" s="158" t="s">
        <v>470</v>
      </c>
      <c r="D95" s="158" t="s">
        <v>475</v>
      </c>
      <c r="E95" s="158" t="s">
        <v>476</v>
      </c>
    </row>
    <row r="96" spans="1:5" x14ac:dyDescent="0.3">
      <c r="A96" s="158">
        <v>81500000</v>
      </c>
      <c r="B96" s="158" t="s">
        <v>469</v>
      </c>
      <c r="C96" s="158" t="s">
        <v>470</v>
      </c>
      <c r="D96" s="158" t="s">
        <v>477</v>
      </c>
      <c r="E96" s="158" t="s">
        <v>478</v>
      </c>
    </row>
    <row r="97" spans="1:5" x14ac:dyDescent="0.3">
      <c r="A97" s="158">
        <v>81500000</v>
      </c>
      <c r="B97" s="158" t="s">
        <v>469</v>
      </c>
      <c r="C97" s="158" t="s">
        <v>470</v>
      </c>
      <c r="D97" s="158" t="s">
        <v>479</v>
      </c>
      <c r="E97" s="158" t="s">
        <v>480</v>
      </c>
    </row>
    <row r="98" spans="1:5" x14ac:dyDescent="0.3">
      <c r="A98" s="158">
        <v>96200000</v>
      </c>
      <c r="B98" s="158" t="s">
        <v>481</v>
      </c>
      <c r="C98" s="158" t="s">
        <v>482</v>
      </c>
      <c r="D98" s="158" t="s">
        <v>483</v>
      </c>
      <c r="E98" s="158" t="s">
        <v>484</v>
      </c>
    </row>
    <row r="99" spans="1:5" x14ac:dyDescent="0.3">
      <c r="A99" s="158">
        <v>96200000</v>
      </c>
      <c r="B99" s="158" t="s">
        <v>481</v>
      </c>
      <c r="C99" s="158" t="s">
        <v>482</v>
      </c>
      <c r="D99" s="158" t="s">
        <v>485</v>
      </c>
      <c r="E99" s="158" t="s">
        <v>486</v>
      </c>
    </row>
    <row r="100" spans="1:5" x14ac:dyDescent="0.3">
      <c r="A100" s="158">
        <v>96200000</v>
      </c>
      <c r="B100" s="158" t="s">
        <v>481</v>
      </c>
      <c r="C100" s="158" t="s">
        <v>482</v>
      </c>
      <c r="D100" s="158" t="s">
        <v>487</v>
      </c>
      <c r="E100" s="158" t="s">
        <v>488</v>
      </c>
    </row>
    <row r="101" spans="1:5" x14ac:dyDescent="0.3">
      <c r="A101" s="158">
        <v>96200000</v>
      </c>
      <c r="B101" s="158" t="s">
        <v>481</v>
      </c>
      <c r="C101" s="158" t="s">
        <v>482</v>
      </c>
      <c r="D101" s="158" t="s">
        <v>489</v>
      </c>
      <c r="E101" s="158" t="s">
        <v>490</v>
      </c>
    </row>
    <row r="102" spans="1:5" x14ac:dyDescent="0.3">
      <c r="A102" s="158">
        <v>96200000</v>
      </c>
      <c r="B102" s="158" t="s">
        <v>481</v>
      </c>
      <c r="C102" s="158" t="s">
        <v>482</v>
      </c>
      <c r="D102" s="158" t="s">
        <v>491</v>
      </c>
      <c r="E102" s="158" t="s">
        <v>492</v>
      </c>
    </row>
    <row r="103" spans="1:5" x14ac:dyDescent="0.3">
      <c r="A103" s="158">
        <v>96400000</v>
      </c>
      <c r="B103" s="158" t="s">
        <v>493</v>
      </c>
      <c r="C103" s="158" t="s">
        <v>494</v>
      </c>
      <c r="D103" s="158" t="s">
        <v>495</v>
      </c>
      <c r="E103" s="158" t="s">
        <v>496</v>
      </c>
    </row>
    <row r="104" spans="1:5" x14ac:dyDescent="0.3">
      <c r="A104" s="158">
        <v>96400000</v>
      </c>
      <c r="B104" s="158" t="s">
        <v>493</v>
      </c>
      <c r="C104" s="158" t="s">
        <v>494</v>
      </c>
      <c r="D104" s="158" t="s">
        <v>497</v>
      </c>
      <c r="E104" s="158" t="s">
        <v>498</v>
      </c>
    </row>
    <row r="105" spans="1:5" x14ac:dyDescent="0.3">
      <c r="A105" s="158">
        <v>96400000</v>
      </c>
      <c r="B105" s="158" t="s">
        <v>493</v>
      </c>
      <c r="C105" s="158" t="s">
        <v>494</v>
      </c>
      <c r="D105" s="158" t="s">
        <v>499</v>
      </c>
      <c r="E105" s="158" t="s">
        <v>500</v>
      </c>
    </row>
    <row r="106" spans="1:5" x14ac:dyDescent="0.3">
      <c r="A106" s="158">
        <v>96400000</v>
      </c>
      <c r="B106" s="158" t="s">
        <v>493</v>
      </c>
      <c r="C106" s="158" t="s">
        <v>494</v>
      </c>
      <c r="D106" s="158" t="s">
        <v>495</v>
      </c>
      <c r="E106" s="158" t="s">
        <v>496</v>
      </c>
    </row>
    <row r="107" spans="1:5" x14ac:dyDescent="0.3">
      <c r="A107" s="158">
        <v>96400000</v>
      </c>
      <c r="B107" s="158" t="s">
        <v>493</v>
      </c>
      <c r="C107" s="158" t="s">
        <v>494</v>
      </c>
      <c r="D107" s="158" t="s">
        <v>501</v>
      </c>
      <c r="E107" s="158" t="s">
        <v>496</v>
      </c>
    </row>
    <row r="108" spans="1:5" x14ac:dyDescent="0.3">
      <c r="A108" s="158">
        <v>110505000</v>
      </c>
      <c r="B108" s="158" t="s">
        <v>502</v>
      </c>
      <c r="C108" s="158" t="s">
        <v>503</v>
      </c>
      <c r="D108" s="158" t="s">
        <v>504</v>
      </c>
      <c r="E108" s="158" t="s">
        <v>505</v>
      </c>
    </row>
    <row r="109" spans="1:5" x14ac:dyDescent="0.3">
      <c r="A109" s="158">
        <v>110505000</v>
      </c>
      <c r="B109" s="158" t="s">
        <v>502</v>
      </c>
      <c r="C109" s="158" t="s">
        <v>503</v>
      </c>
      <c r="D109" s="158" t="s">
        <v>506</v>
      </c>
      <c r="E109" s="158" t="s">
        <v>507</v>
      </c>
    </row>
    <row r="110" spans="1:5" x14ac:dyDescent="0.3">
      <c r="A110" s="158">
        <v>110505000</v>
      </c>
      <c r="B110" s="158" t="s">
        <v>502</v>
      </c>
      <c r="C110" s="158" t="s">
        <v>503</v>
      </c>
      <c r="D110" s="158" t="s">
        <v>508</v>
      </c>
      <c r="E110" s="158" t="s">
        <v>509</v>
      </c>
    </row>
    <row r="111" spans="1:5" x14ac:dyDescent="0.3">
      <c r="A111" s="158">
        <v>110505000</v>
      </c>
      <c r="B111" s="158" t="s">
        <v>502</v>
      </c>
      <c r="C111" s="158" t="s">
        <v>503</v>
      </c>
      <c r="D111" s="158" t="s">
        <v>510</v>
      </c>
      <c r="E111" s="158" t="s">
        <v>511</v>
      </c>
    </row>
    <row r="112" spans="1:5" x14ac:dyDescent="0.3">
      <c r="A112" s="158">
        <v>111515000</v>
      </c>
      <c r="B112" s="158" t="s">
        <v>512</v>
      </c>
      <c r="C112" s="158" t="s">
        <v>513</v>
      </c>
      <c r="D112" s="158" t="s">
        <v>514</v>
      </c>
      <c r="E112" s="158" t="s">
        <v>515</v>
      </c>
    </row>
    <row r="113" spans="1:5" x14ac:dyDescent="0.3">
      <c r="A113" s="158">
        <v>111515000</v>
      </c>
      <c r="B113" s="158" t="s">
        <v>512</v>
      </c>
      <c r="C113" s="158" t="s">
        <v>513</v>
      </c>
      <c r="D113" s="158" t="s">
        <v>516</v>
      </c>
      <c r="E113" s="158" t="s">
        <v>515</v>
      </c>
    </row>
    <row r="114" spans="1:5" x14ac:dyDescent="0.3">
      <c r="A114" s="158">
        <v>111515000</v>
      </c>
      <c r="B114" s="158" t="s">
        <v>512</v>
      </c>
      <c r="C114" s="158" t="s">
        <v>513</v>
      </c>
      <c r="D114" s="158" t="s">
        <v>517</v>
      </c>
      <c r="E114" s="158" t="s">
        <v>518</v>
      </c>
    </row>
    <row r="115" spans="1:5" x14ac:dyDescent="0.3">
      <c r="A115" s="158">
        <v>111515000</v>
      </c>
      <c r="B115" s="158" t="s">
        <v>512</v>
      </c>
      <c r="C115" s="158" t="s">
        <v>513</v>
      </c>
      <c r="D115" s="158" t="s">
        <v>519</v>
      </c>
      <c r="E115" s="158" t="s">
        <v>520</v>
      </c>
    </row>
    <row r="116" spans="1:5" x14ac:dyDescent="0.3">
      <c r="A116" s="158">
        <v>111515000</v>
      </c>
      <c r="B116" s="158" t="s">
        <v>512</v>
      </c>
      <c r="C116" s="158" t="s">
        <v>513</v>
      </c>
      <c r="D116" s="158" t="s">
        <v>521</v>
      </c>
      <c r="E116" s="158" t="s">
        <v>522</v>
      </c>
    </row>
    <row r="117" spans="1:5" x14ac:dyDescent="0.3">
      <c r="A117" s="158">
        <v>111717000</v>
      </c>
      <c r="B117" s="158" t="s">
        <v>523</v>
      </c>
      <c r="C117" s="158" t="s">
        <v>524</v>
      </c>
      <c r="D117" s="158" t="s">
        <v>525</v>
      </c>
      <c r="E117" s="158" t="s">
        <v>526</v>
      </c>
    </row>
    <row r="118" spans="1:5" x14ac:dyDescent="0.3">
      <c r="A118" s="158">
        <v>111717000</v>
      </c>
      <c r="B118" s="158" t="s">
        <v>523</v>
      </c>
      <c r="C118" s="158" t="s">
        <v>524</v>
      </c>
      <c r="D118" s="158" t="s">
        <v>527</v>
      </c>
      <c r="E118" s="158" t="s">
        <v>528</v>
      </c>
    </row>
    <row r="119" spans="1:5" x14ac:dyDescent="0.3">
      <c r="A119" s="158">
        <v>111717000</v>
      </c>
      <c r="B119" s="158" t="s">
        <v>523</v>
      </c>
      <c r="C119" s="158" t="s">
        <v>524</v>
      </c>
      <c r="D119" s="158" t="s">
        <v>529</v>
      </c>
      <c r="E119" s="158" t="s">
        <v>530</v>
      </c>
    </row>
    <row r="120" spans="1:5" x14ac:dyDescent="0.3">
      <c r="A120" s="158">
        <v>111717000</v>
      </c>
      <c r="B120" s="158" t="s">
        <v>523</v>
      </c>
      <c r="C120" s="158" t="s">
        <v>524</v>
      </c>
      <c r="D120" s="158" t="s">
        <v>531</v>
      </c>
      <c r="E120" s="158" t="s">
        <v>532</v>
      </c>
    </row>
    <row r="121" spans="1:5" x14ac:dyDescent="0.3">
      <c r="A121" s="158">
        <v>111717000</v>
      </c>
      <c r="B121" s="158" t="s">
        <v>523</v>
      </c>
      <c r="C121" s="158" t="s">
        <v>524</v>
      </c>
      <c r="D121" s="158" t="s">
        <v>533</v>
      </c>
      <c r="E121" s="158" t="s">
        <v>534</v>
      </c>
    </row>
    <row r="122" spans="1:5" x14ac:dyDescent="0.3">
      <c r="A122" s="158">
        <v>111919000</v>
      </c>
      <c r="B122" s="158" t="s">
        <v>535</v>
      </c>
      <c r="C122" s="158" t="s">
        <v>536</v>
      </c>
      <c r="D122" s="158" t="s">
        <v>537</v>
      </c>
      <c r="E122" s="158" t="s">
        <v>538</v>
      </c>
    </row>
    <row r="123" spans="1:5" x14ac:dyDescent="0.3">
      <c r="A123" s="158">
        <v>111919000</v>
      </c>
      <c r="B123" s="158" t="s">
        <v>535</v>
      </c>
      <c r="C123" s="158" t="s">
        <v>536</v>
      </c>
      <c r="D123" s="158" t="s">
        <v>539</v>
      </c>
      <c r="E123" s="158" t="s">
        <v>540</v>
      </c>
    </row>
    <row r="124" spans="1:5" x14ac:dyDescent="0.3">
      <c r="A124" s="158">
        <v>111919000</v>
      </c>
      <c r="B124" s="158" t="s">
        <v>535</v>
      </c>
      <c r="C124" s="158" t="s">
        <v>536</v>
      </c>
      <c r="D124" s="158" t="s">
        <v>541</v>
      </c>
      <c r="E124" s="158" t="s">
        <v>542</v>
      </c>
    </row>
    <row r="125" spans="1:5" x14ac:dyDescent="0.3">
      <c r="A125" s="158">
        <v>111919000</v>
      </c>
      <c r="B125" s="158" t="s">
        <v>535</v>
      </c>
      <c r="C125" s="158" t="s">
        <v>536</v>
      </c>
      <c r="D125" s="158" t="s">
        <v>543</v>
      </c>
      <c r="E125" s="158" t="s">
        <v>544</v>
      </c>
    </row>
    <row r="126" spans="1:5" x14ac:dyDescent="0.3">
      <c r="A126" s="158">
        <v>111919000</v>
      </c>
      <c r="B126" s="158" t="s">
        <v>535</v>
      </c>
      <c r="C126" s="158" t="s">
        <v>536</v>
      </c>
      <c r="D126" s="158" t="s">
        <v>545</v>
      </c>
      <c r="E126" s="158" t="s">
        <v>546</v>
      </c>
    </row>
    <row r="127" spans="1:5" x14ac:dyDescent="0.3">
      <c r="A127" s="158">
        <v>112020000</v>
      </c>
      <c r="B127" s="158" t="s">
        <v>547</v>
      </c>
      <c r="C127" s="158" t="s">
        <v>548</v>
      </c>
      <c r="D127" s="158" t="s">
        <v>549</v>
      </c>
      <c r="E127" s="158" t="s">
        <v>550</v>
      </c>
    </row>
    <row r="128" spans="1:5" x14ac:dyDescent="0.3">
      <c r="A128" s="158">
        <v>112020000</v>
      </c>
      <c r="B128" s="158" t="s">
        <v>547</v>
      </c>
      <c r="C128" s="158" t="s">
        <v>548</v>
      </c>
      <c r="D128" s="158" t="s">
        <v>551</v>
      </c>
      <c r="E128" s="158" t="s">
        <v>552</v>
      </c>
    </row>
    <row r="129" spans="1:5" x14ac:dyDescent="0.3">
      <c r="A129" s="158">
        <v>112020000</v>
      </c>
      <c r="B129" s="158" t="s">
        <v>547</v>
      </c>
      <c r="C129" s="158" t="s">
        <v>548</v>
      </c>
      <c r="D129" s="158" t="s">
        <v>553</v>
      </c>
      <c r="E129" s="158" t="s">
        <v>554</v>
      </c>
    </row>
    <row r="130" spans="1:5" x14ac:dyDescent="0.3">
      <c r="A130" s="158">
        <v>112020000</v>
      </c>
      <c r="B130" s="158" t="s">
        <v>547</v>
      </c>
      <c r="C130" s="158" t="s">
        <v>548</v>
      </c>
      <c r="D130" s="158" t="s">
        <v>555</v>
      </c>
      <c r="E130" s="158" t="s">
        <v>556</v>
      </c>
    </row>
    <row r="131" spans="1:5" x14ac:dyDescent="0.3">
      <c r="A131" s="158">
        <v>112020000</v>
      </c>
      <c r="B131" s="158" t="s">
        <v>547</v>
      </c>
      <c r="C131" s="158" t="s">
        <v>548</v>
      </c>
      <c r="D131" s="158" t="s">
        <v>557</v>
      </c>
      <c r="E131" s="158" t="s">
        <v>558</v>
      </c>
    </row>
    <row r="132" spans="1:5" x14ac:dyDescent="0.3">
      <c r="A132" s="158">
        <v>112525000</v>
      </c>
      <c r="B132" s="158" t="s">
        <v>559</v>
      </c>
      <c r="C132" s="158" t="s">
        <v>560</v>
      </c>
      <c r="D132" s="158" t="s">
        <v>561</v>
      </c>
      <c r="E132" s="158" t="s">
        <v>562</v>
      </c>
    </row>
    <row r="133" spans="1:5" x14ac:dyDescent="0.3">
      <c r="A133" s="158">
        <v>112525000</v>
      </c>
      <c r="B133" s="158" t="s">
        <v>559</v>
      </c>
      <c r="C133" s="158" t="s">
        <v>560</v>
      </c>
      <c r="D133" s="158" t="s">
        <v>563</v>
      </c>
      <c r="E133" s="158" t="s">
        <v>564</v>
      </c>
    </row>
    <row r="134" spans="1:5" x14ac:dyDescent="0.3">
      <c r="A134" s="158">
        <v>112525000</v>
      </c>
      <c r="B134" s="158" t="s">
        <v>559</v>
      </c>
      <c r="C134" s="158" t="s">
        <v>560</v>
      </c>
      <c r="D134" s="158" t="s">
        <v>565</v>
      </c>
      <c r="E134" s="158" t="s">
        <v>566</v>
      </c>
    </row>
    <row r="135" spans="1:5" x14ac:dyDescent="0.3">
      <c r="A135" s="158">
        <v>112525000</v>
      </c>
      <c r="B135" s="158" t="s">
        <v>559</v>
      </c>
      <c r="C135" s="158" t="s">
        <v>560</v>
      </c>
      <c r="D135" s="158" t="s">
        <v>567</v>
      </c>
      <c r="E135" s="158" t="s">
        <v>568</v>
      </c>
    </row>
    <row r="136" spans="1:5" x14ac:dyDescent="0.3">
      <c r="A136" s="158">
        <v>112525000</v>
      </c>
      <c r="B136" s="158" t="s">
        <v>559</v>
      </c>
      <c r="C136" s="158" t="s">
        <v>560</v>
      </c>
      <c r="D136" s="158" t="s">
        <v>569</v>
      </c>
      <c r="E136" s="158" t="s">
        <v>570</v>
      </c>
    </row>
    <row r="137" spans="1:5" x14ac:dyDescent="0.3">
      <c r="A137" s="158">
        <v>112727000</v>
      </c>
      <c r="B137" s="158" t="s">
        <v>571</v>
      </c>
      <c r="C137" s="158" t="s">
        <v>572</v>
      </c>
      <c r="D137" s="158" t="s">
        <v>573</v>
      </c>
      <c r="E137" s="158" t="s">
        <v>574</v>
      </c>
    </row>
    <row r="138" spans="1:5" x14ac:dyDescent="0.3">
      <c r="A138" s="158">
        <v>112727000</v>
      </c>
      <c r="B138" s="158" t="s">
        <v>571</v>
      </c>
      <c r="C138" s="158" t="s">
        <v>572</v>
      </c>
      <c r="D138" s="158" t="s">
        <v>575</v>
      </c>
      <c r="E138" s="158" t="s">
        <v>576</v>
      </c>
    </row>
    <row r="139" spans="1:5" x14ac:dyDescent="0.3">
      <c r="A139" s="158">
        <v>112727000</v>
      </c>
      <c r="B139" s="158" t="s">
        <v>571</v>
      </c>
      <c r="C139" s="158" t="s">
        <v>572</v>
      </c>
      <c r="D139" s="158" t="s">
        <v>577</v>
      </c>
      <c r="E139" s="158" t="s">
        <v>578</v>
      </c>
    </row>
    <row r="140" spans="1:5" x14ac:dyDescent="0.3">
      <c r="A140" s="158">
        <v>112727000</v>
      </c>
      <c r="B140" s="158" t="s">
        <v>571</v>
      </c>
      <c r="C140" s="158" t="s">
        <v>572</v>
      </c>
      <c r="D140" s="158" t="s">
        <v>579</v>
      </c>
      <c r="E140" s="158" t="s">
        <v>580</v>
      </c>
    </row>
    <row r="141" spans="1:5" x14ac:dyDescent="0.3">
      <c r="A141" s="158">
        <v>112727000</v>
      </c>
      <c r="B141" s="158" t="s">
        <v>571</v>
      </c>
      <c r="C141" s="158" t="s">
        <v>572</v>
      </c>
      <c r="D141" s="158" t="s">
        <v>581</v>
      </c>
      <c r="E141" s="158" t="s">
        <v>582</v>
      </c>
    </row>
    <row r="142" spans="1:5" x14ac:dyDescent="0.3">
      <c r="A142" s="158">
        <v>114444000</v>
      </c>
      <c r="B142" s="158" t="s">
        <v>583</v>
      </c>
      <c r="C142" s="158" t="s">
        <v>584</v>
      </c>
      <c r="D142" s="158" t="s">
        <v>585</v>
      </c>
      <c r="E142" s="158" t="s">
        <v>586</v>
      </c>
    </row>
    <row r="143" spans="1:5" x14ac:dyDescent="0.3">
      <c r="A143" s="158">
        <v>114444000</v>
      </c>
      <c r="B143" s="158" t="s">
        <v>583</v>
      </c>
      <c r="C143" s="158" t="s">
        <v>584</v>
      </c>
      <c r="D143" s="158" t="s">
        <v>587</v>
      </c>
      <c r="E143" s="158" t="s">
        <v>588</v>
      </c>
    </row>
    <row r="144" spans="1:5" x14ac:dyDescent="0.3">
      <c r="A144" s="158">
        <v>114444000</v>
      </c>
      <c r="B144" s="158" t="s">
        <v>583</v>
      </c>
      <c r="C144" s="158" t="s">
        <v>584</v>
      </c>
      <c r="D144" s="158" t="s">
        <v>589</v>
      </c>
      <c r="E144" s="158" t="s">
        <v>590</v>
      </c>
    </row>
    <row r="145" spans="1:5" x14ac:dyDescent="0.3">
      <c r="A145" s="158">
        <v>114444000</v>
      </c>
      <c r="B145" s="158" t="s">
        <v>583</v>
      </c>
      <c r="C145" s="158" t="s">
        <v>584</v>
      </c>
      <c r="D145" s="158" t="s">
        <v>591</v>
      </c>
      <c r="E145" s="158" t="s">
        <v>592</v>
      </c>
    </row>
    <row r="146" spans="1:5" x14ac:dyDescent="0.3">
      <c r="A146" s="158">
        <v>115050000</v>
      </c>
      <c r="B146" s="158" t="s">
        <v>593</v>
      </c>
      <c r="C146" s="158" t="s">
        <v>594</v>
      </c>
      <c r="D146" s="158" t="s">
        <v>595</v>
      </c>
      <c r="E146" s="158" t="s">
        <v>596</v>
      </c>
    </row>
    <row r="147" spans="1:5" x14ac:dyDescent="0.3">
      <c r="A147" s="158">
        <v>115050000</v>
      </c>
      <c r="B147" s="158" t="s">
        <v>593</v>
      </c>
      <c r="C147" s="158" t="s">
        <v>594</v>
      </c>
      <c r="D147" s="158" t="s">
        <v>597</v>
      </c>
      <c r="E147" s="158" t="s">
        <v>598</v>
      </c>
    </row>
    <row r="148" spans="1:5" x14ac:dyDescent="0.3">
      <c r="A148" s="158">
        <v>115050000</v>
      </c>
      <c r="B148" s="158" t="s">
        <v>593</v>
      </c>
      <c r="C148" s="158" t="s">
        <v>594</v>
      </c>
      <c r="D148" s="158" t="s">
        <v>599</v>
      </c>
      <c r="E148" s="158" t="s">
        <v>600</v>
      </c>
    </row>
    <row r="149" spans="1:5" x14ac:dyDescent="0.3">
      <c r="A149" s="158">
        <v>115050000</v>
      </c>
      <c r="B149" s="158" t="s">
        <v>593</v>
      </c>
      <c r="C149" s="158" t="s">
        <v>594</v>
      </c>
      <c r="D149" s="158" t="s">
        <v>601</v>
      </c>
      <c r="E149" s="158" t="s">
        <v>602</v>
      </c>
    </row>
    <row r="150" spans="1:5" x14ac:dyDescent="0.3">
      <c r="A150" s="158">
        <v>115050000</v>
      </c>
      <c r="B150" s="158" t="s">
        <v>593</v>
      </c>
      <c r="C150" s="158" t="s">
        <v>594</v>
      </c>
      <c r="D150" s="158" t="s">
        <v>603</v>
      </c>
      <c r="E150" s="158" t="s">
        <v>598</v>
      </c>
    </row>
    <row r="151" spans="1:5" x14ac:dyDescent="0.3">
      <c r="A151" s="158">
        <v>115252000</v>
      </c>
      <c r="B151" s="158" t="s">
        <v>604</v>
      </c>
      <c r="C151" s="158" t="s">
        <v>605</v>
      </c>
      <c r="D151" s="158" t="s">
        <v>606</v>
      </c>
      <c r="E151" s="158" t="s">
        <v>607</v>
      </c>
    </row>
    <row r="152" spans="1:5" x14ac:dyDescent="0.3">
      <c r="A152" s="158">
        <v>115252000</v>
      </c>
      <c r="B152" s="158" t="s">
        <v>604</v>
      </c>
      <c r="C152" s="158" t="s">
        <v>605</v>
      </c>
      <c r="D152" s="158" t="s">
        <v>608</v>
      </c>
      <c r="E152" s="158" t="s">
        <v>609</v>
      </c>
    </row>
    <row r="153" spans="1:5" x14ac:dyDescent="0.3">
      <c r="A153" s="158">
        <v>115252000</v>
      </c>
      <c r="B153" s="158" t="s">
        <v>604</v>
      </c>
      <c r="C153" s="158" t="s">
        <v>605</v>
      </c>
      <c r="D153" s="158" t="s">
        <v>610</v>
      </c>
      <c r="E153" s="158" t="s">
        <v>611</v>
      </c>
    </row>
    <row r="154" spans="1:5" x14ac:dyDescent="0.3">
      <c r="A154" s="158">
        <v>115252000</v>
      </c>
      <c r="B154" s="158" t="s">
        <v>604</v>
      </c>
      <c r="C154" s="158" t="s">
        <v>605</v>
      </c>
      <c r="D154" s="158" t="s">
        <v>612</v>
      </c>
      <c r="E154" s="158" t="s">
        <v>613</v>
      </c>
    </row>
    <row r="155" spans="1:5" x14ac:dyDescent="0.3">
      <c r="A155" s="158">
        <v>115252000</v>
      </c>
      <c r="B155" s="158" t="s">
        <v>604</v>
      </c>
      <c r="C155" s="158" t="s">
        <v>605</v>
      </c>
      <c r="D155" s="158" t="s">
        <v>614</v>
      </c>
      <c r="E155" s="158" t="s">
        <v>615</v>
      </c>
    </row>
    <row r="156" spans="1:5" x14ac:dyDescent="0.3">
      <c r="A156" s="158">
        <v>115252000</v>
      </c>
      <c r="B156" s="158" t="s">
        <v>604</v>
      </c>
      <c r="C156" s="158" t="s">
        <v>605</v>
      </c>
      <c r="D156" s="158" t="s">
        <v>614</v>
      </c>
      <c r="E156" s="158" t="s">
        <v>616</v>
      </c>
    </row>
    <row r="157" spans="1:5" x14ac:dyDescent="0.3">
      <c r="A157" s="158">
        <v>115454000</v>
      </c>
      <c r="B157" s="158" t="s">
        <v>617</v>
      </c>
      <c r="C157" s="158" t="s">
        <v>618</v>
      </c>
      <c r="D157" s="158" t="s">
        <v>619</v>
      </c>
      <c r="E157" s="158" t="s">
        <v>620</v>
      </c>
    </row>
    <row r="158" spans="1:5" x14ac:dyDescent="0.3">
      <c r="A158" s="158">
        <v>115454000</v>
      </c>
      <c r="B158" s="158" t="s">
        <v>617</v>
      </c>
      <c r="C158" s="158" t="s">
        <v>618</v>
      </c>
      <c r="D158" s="158" t="s">
        <v>621</v>
      </c>
      <c r="E158" s="158" t="s">
        <v>622</v>
      </c>
    </row>
    <row r="159" spans="1:5" x14ac:dyDescent="0.3">
      <c r="A159" s="158">
        <v>115454000</v>
      </c>
      <c r="B159" s="158" t="s">
        <v>617</v>
      </c>
      <c r="C159" s="158" t="s">
        <v>618</v>
      </c>
      <c r="D159" s="158" t="s">
        <v>623</v>
      </c>
      <c r="E159" s="158" t="s">
        <v>624</v>
      </c>
    </row>
    <row r="160" spans="1:5" x14ac:dyDescent="0.3">
      <c r="A160" s="158">
        <v>115454000</v>
      </c>
      <c r="B160" s="158" t="s">
        <v>617</v>
      </c>
      <c r="C160" s="158" t="s">
        <v>618</v>
      </c>
      <c r="D160" s="158" t="s">
        <v>625</v>
      </c>
      <c r="E160" s="158" t="s">
        <v>626</v>
      </c>
    </row>
    <row r="161" spans="1:5" x14ac:dyDescent="0.3">
      <c r="A161" s="158">
        <v>117070000</v>
      </c>
      <c r="B161" s="158" t="s">
        <v>627</v>
      </c>
      <c r="C161" s="158" t="s">
        <v>628</v>
      </c>
      <c r="D161" s="158" t="s">
        <v>629</v>
      </c>
      <c r="E161" s="158" t="s">
        <v>630</v>
      </c>
    </row>
    <row r="162" spans="1:5" x14ac:dyDescent="0.3">
      <c r="A162" s="158">
        <v>117070000</v>
      </c>
      <c r="B162" s="158" t="s">
        <v>627</v>
      </c>
      <c r="C162" s="158" t="s">
        <v>628</v>
      </c>
      <c r="D162" s="158" t="s">
        <v>631</v>
      </c>
      <c r="E162" s="158" t="s">
        <v>632</v>
      </c>
    </row>
    <row r="163" spans="1:5" x14ac:dyDescent="0.3">
      <c r="A163" s="158">
        <v>117070000</v>
      </c>
      <c r="B163" s="158" t="s">
        <v>627</v>
      </c>
      <c r="C163" s="158" t="s">
        <v>628</v>
      </c>
      <c r="D163" s="158" t="s">
        <v>633</v>
      </c>
      <c r="E163" s="158" t="s">
        <v>634</v>
      </c>
    </row>
    <row r="164" spans="1:5" x14ac:dyDescent="0.3">
      <c r="A164" s="158">
        <v>117070000</v>
      </c>
      <c r="B164" s="158" t="s">
        <v>627</v>
      </c>
      <c r="C164" s="158" t="s">
        <v>628</v>
      </c>
      <c r="D164" s="158" t="s">
        <v>635</v>
      </c>
      <c r="E164" s="158" t="s">
        <v>636</v>
      </c>
    </row>
    <row r="165" spans="1:5" x14ac:dyDescent="0.3">
      <c r="A165" s="158">
        <v>117070000</v>
      </c>
      <c r="B165" s="158" t="s">
        <v>627</v>
      </c>
      <c r="C165" s="158" t="s">
        <v>628</v>
      </c>
      <c r="D165" s="158" t="s">
        <v>637</v>
      </c>
      <c r="E165" s="158" t="s">
        <v>630</v>
      </c>
    </row>
    <row r="166" spans="1:5" x14ac:dyDescent="0.3">
      <c r="A166" s="158">
        <v>117373000</v>
      </c>
      <c r="B166" s="158" t="s">
        <v>638</v>
      </c>
      <c r="C166" s="158" t="s">
        <v>639</v>
      </c>
      <c r="D166" s="158" t="s">
        <v>640</v>
      </c>
      <c r="E166" s="158" t="s">
        <v>641</v>
      </c>
    </row>
    <row r="167" spans="1:5" x14ac:dyDescent="0.3">
      <c r="A167" s="158">
        <v>117373000</v>
      </c>
      <c r="B167" s="158" t="s">
        <v>638</v>
      </c>
      <c r="C167" s="158" t="s">
        <v>639</v>
      </c>
      <c r="D167" s="158" t="s">
        <v>642</v>
      </c>
      <c r="E167" s="158" t="s">
        <v>643</v>
      </c>
    </row>
    <row r="168" spans="1:5" x14ac:dyDescent="0.3">
      <c r="A168" s="158">
        <v>117373000</v>
      </c>
      <c r="B168" s="158" t="s">
        <v>638</v>
      </c>
      <c r="C168" s="158" t="s">
        <v>639</v>
      </c>
      <c r="D168" s="158" t="s">
        <v>644</v>
      </c>
      <c r="E168" s="158" t="s">
        <v>641</v>
      </c>
    </row>
    <row r="169" spans="1:5" x14ac:dyDescent="0.3">
      <c r="A169" s="158">
        <v>117373000</v>
      </c>
      <c r="B169" s="158" t="s">
        <v>638</v>
      </c>
      <c r="C169" s="158" t="s">
        <v>639</v>
      </c>
      <c r="D169" s="158" t="s">
        <v>645</v>
      </c>
      <c r="E169" s="158" t="s">
        <v>646</v>
      </c>
    </row>
    <row r="170" spans="1:5" x14ac:dyDescent="0.3">
      <c r="A170" s="158">
        <v>117373000</v>
      </c>
      <c r="B170" s="158" t="s">
        <v>638</v>
      </c>
      <c r="C170" s="158" t="s">
        <v>639</v>
      </c>
      <c r="D170" s="158" t="s">
        <v>647</v>
      </c>
      <c r="E170" s="158" t="s">
        <v>648</v>
      </c>
    </row>
    <row r="171" spans="1:5" x14ac:dyDescent="0.3">
      <c r="A171" s="158">
        <v>117676000</v>
      </c>
      <c r="B171" s="158" t="s">
        <v>649</v>
      </c>
      <c r="C171" s="158" t="s">
        <v>650</v>
      </c>
      <c r="D171" s="158" t="s">
        <v>651</v>
      </c>
      <c r="E171" s="158" t="s">
        <v>652</v>
      </c>
    </row>
    <row r="172" spans="1:5" x14ac:dyDescent="0.3">
      <c r="A172" s="158">
        <v>117676000</v>
      </c>
      <c r="B172" s="158" t="s">
        <v>649</v>
      </c>
      <c r="C172" s="158" t="s">
        <v>650</v>
      </c>
      <c r="D172" s="158" t="s">
        <v>653</v>
      </c>
      <c r="E172" s="158" t="s">
        <v>654</v>
      </c>
    </row>
    <row r="173" spans="1:5" x14ac:dyDescent="0.3">
      <c r="A173" s="158">
        <v>117676000</v>
      </c>
      <c r="B173" s="158" t="s">
        <v>649</v>
      </c>
      <c r="C173" s="158" t="s">
        <v>650</v>
      </c>
      <c r="D173" s="158" t="s">
        <v>655</v>
      </c>
      <c r="E173" s="158" t="s">
        <v>656</v>
      </c>
    </row>
    <row r="174" spans="1:5" x14ac:dyDescent="0.3">
      <c r="A174" s="158">
        <v>117676000</v>
      </c>
      <c r="B174" s="158" t="s">
        <v>649</v>
      </c>
      <c r="C174" s="158" t="s">
        <v>650</v>
      </c>
      <c r="D174" s="158" t="s">
        <v>657</v>
      </c>
      <c r="E174" s="158" t="s">
        <v>654</v>
      </c>
    </row>
    <row r="175" spans="1:5" x14ac:dyDescent="0.3">
      <c r="A175" s="158">
        <v>117676000</v>
      </c>
      <c r="B175" s="158" t="s">
        <v>649</v>
      </c>
      <c r="C175" s="158" t="s">
        <v>650</v>
      </c>
      <c r="D175" s="158" t="s">
        <v>658</v>
      </c>
      <c r="E175" s="158" t="s">
        <v>659</v>
      </c>
    </row>
    <row r="176" spans="1:5" x14ac:dyDescent="0.3">
      <c r="A176" s="158">
        <v>118181000</v>
      </c>
      <c r="B176" s="158" t="s">
        <v>660</v>
      </c>
      <c r="C176" s="158" t="s">
        <v>661</v>
      </c>
      <c r="D176" s="158" t="s">
        <v>662</v>
      </c>
      <c r="E176" s="158" t="s">
        <v>663</v>
      </c>
    </row>
    <row r="177" spans="1:5" x14ac:dyDescent="0.3">
      <c r="A177" s="158">
        <v>118181000</v>
      </c>
      <c r="B177" s="158" t="s">
        <v>660</v>
      </c>
      <c r="C177" s="158" t="s">
        <v>661</v>
      </c>
      <c r="D177" s="158" t="s">
        <v>664</v>
      </c>
      <c r="E177" s="158" t="s">
        <v>665</v>
      </c>
    </row>
    <row r="178" spans="1:5" x14ac:dyDescent="0.3">
      <c r="A178" s="158">
        <v>118181000</v>
      </c>
      <c r="B178" s="158" t="s">
        <v>660</v>
      </c>
      <c r="C178" s="158" t="s">
        <v>661</v>
      </c>
      <c r="D178" s="158" t="s">
        <v>666</v>
      </c>
      <c r="E178" s="158" t="s">
        <v>667</v>
      </c>
    </row>
    <row r="179" spans="1:5" x14ac:dyDescent="0.3">
      <c r="A179" s="158">
        <v>118181000</v>
      </c>
      <c r="B179" s="158" t="s">
        <v>660</v>
      </c>
      <c r="C179" s="158" t="s">
        <v>661</v>
      </c>
      <c r="D179" s="158" t="s">
        <v>668</v>
      </c>
      <c r="E179" s="158" t="s">
        <v>669</v>
      </c>
    </row>
    <row r="180" spans="1:5" x14ac:dyDescent="0.3">
      <c r="A180" s="158">
        <v>118585000</v>
      </c>
      <c r="B180" s="158" t="s">
        <v>670</v>
      </c>
      <c r="C180" s="158" t="s">
        <v>671</v>
      </c>
      <c r="D180" s="158" t="s">
        <v>672</v>
      </c>
      <c r="E180" s="158" t="s">
        <v>673</v>
      </c>
    </row>
    <row r="181" spans="1:5" x14ac:dyDescent="0.3">
      <c r="A181" s="158">
        <v>118585000</v>
      </c>
      <c r="B181" s="158" t="s">
        <v>670</v>
      </c>
      <c r="C181" s="158" t="s">
        <v>671</v>
      </c>
      <c r="D181" s="158" t="s">
        <v>674</v>
      </c>
      <c r="E181" s="158" t="s">
        <v>675</v>
      </c>
    </row>
    <row r="182" spans="1:5" x14ac:dyDescent="0.3">
      <c r="A182" s="158">
        <v>118585000</v>
      </c>
      <c r="B182" s="158" t="s">
        <v>670</v>
      </c>
      <c r="C182" s="158" t="s">
        <v>671</v>
      </c>
      <c r="D182" s="158" t="s">
        <v>676</v>
      </c>
      <c r="E182" s="158" t="s">
        <v>677</v>
      </c>
    </row>
    <row r="183" spans="1:5" x14ac:dyDescent="0.3">
      <c r="A183" s="158">
        <v>118585000</v>
      </c>
      <c r="B183" s="158" t="s">
        <v>670</v>
      </c>
      <c r="C183" s="158" t="s">
        <v>671</v>
      </c>
      <c r="D183" s="158" t="s">
        <v>678</v>
      </c>
      <c r="E183" s="158" t="s">
        <v>679</v>
      </c>
    </row>
    <row r="184" spans="1:5" x14ac:dyDescent="0.3">
      <c r="A184" s="158">
        <v>118585000</v>
      </c>
      <c r="B184" s="158" t="s">
        <v>670</v>
      </c>
      <c r="C184" s="158" t="s">
        <v>671</v>
      </c>
      <c r="D184" s="158" t="s">
        <v>680</v>
      </c>
      <c r="E184" s="158" t="s">
        <v>681</v>
      </c>
    </row>
    <row r="185" spans="1:5" x14ac:dyDescent="0.3">
      <c r="A185" s="158">
        <v>118686000</v>
      </c>
      <c r="B185" s="158" t="s">
        <v>682</v>
      </c>
      <c r="C185" s="158" t="s">
        <v>683</v>
      </c>
      <c r="D185" s="158" t="s">
        <v>684</v>
      </c>
      <c r="E185" s="158" t="s">
        <v>685</v>
      </c>
    </row>
    <row r="186" spans="1:5" x14ac:dyDescent="0.3">
      <c r="A186" s="158">
        <v>118686000</v>
      </c>
      <c r="B186" s="158" t="s">
        <v>682</v>
      </c>
      <c r="C186" s="158" t="s">
        <v>683</v>
      </c>
      <c r="D186" s="158" t="s">
        <v>686</v>
      </c>
      <c r="E186" s="158" t="s">
        <v>687</v>
      </c>
    </row>
    <row r="187" spans="1:5" x14ac:dyDescent="0.3">
      <c r="A187" s="158">
        <v>118686000</v>
      </c>
      <c r="B187" s="158" t="s">
        <v>682</v>
      </c>
      <c r="C187" s="158" t="s">
        <v>683</v>
      </c>
      <c r="D187" s="158" t="s">
        <v>688</v>
      </c>
      <c r="E187" s="158" t="s">
        <v>689</v>
      </c>
    </row>
    <row r="188" spans="1:5" x14ac:dyDescent="0.3">
      <c r="A188" s="158">
        <v>118686000</v>
      </c>
      <c r="B188" s="158" t="s">
        <v>682</v>
      </c>
      <c r="C188" s="158" t="s">
        <v>683</v>
      </c>
      <c r="D188" s="158" t="s">
        <v>690</v>
      </c>
      <c r="E188" s="158" t="s">
        <v>691</v>
      </c>
    </row>
    <row r="189" spans="1:5" x14ac:dyDescent="0.3">
      <c r="A189" s="158">
        <v>118686000</v>
      </c>
      <c r="B189" s="158" t="s">
        <v>682</v>
      </c>
      <c r="C189" s="158" t="s">
        <v>683</v>
      </c>
      <c r="D189" s="158" t="s">
        <v>692</v>
      </c>
      <c r="E189" s="158" t="s">
        <v>693</v>
      </c>
    </row>
    <row r="190" spans="1:5" x14ac:dyDescent="0.3">
      <c r="A190" s="158">
        <v>118888000</v>
      </c>
      <c r="B190" s="158" t="s">
        <v>694</v>
      </c>
      <c r="C190" s="158" t="s">
        <v>695</v>
      </c>
      <c r="D190" s="158" t="s">
        <v>696</v>
      </c>
      <c r="E190" s="158" t="s">
        <v>697</v>
      </c>
    </row>
    <row r="191" spans="1:5" x14ac:dyDescent="0.3">
      <c r="A191" s="158">
        <v>118888000</v>
      </c>
      <c r="B191" s="158" t="s">
        <v>694</v>
      </c>
      <c r="C191" s="158" t="s">
        <v>695</v>
      </c>
      <c r="D191" s="158" t="s">
        <v>698</v>
      </c>
      <c r="E191" s="158" t="s">
        <v>699</v>
      </c>
    </row>
    <row r="192" spans="1:5" x14ac:dyDescent="0.3">
      <c r="A192" s="158">
        <v>118888000</v>
      </c>
      <c r="B192" s="158" t="s">
        <v>694</v>
      </c>
      <c r="C192" s="158" t="s">
        <v>695</v>
      </c>
      <c r="D192" s="158" t="s">
        <v>700</v>
      </c>
      <c r="E192" s="158" t="s">
        <v>701</v>
      </c>
    </row>
    <row r="193" spans="1:5" x14ac:dyDescent="0.3">
      <c r="A193" s="158">
        <v>118888000</v>
      </c>
      <c r="B193" s="158" t="s">
        <v>694</v>
      </c>
      <c r="C193" s="158" t="s">
        <v>695</v>
      </c>
      <c r="D193" s="158" t="s">
        <v>702</v>
      </c>
      <c r="E193" s="158" t="s">
        <v>703</v>
      </c>
    </row>
    <row r="194" spans="1:5" x14ac:dyDescent="0.3">
      <c r="A194" s="158">
        <v>118888000</v>
      </c>
      <c r="B194" s="158" t="s">
        <v>694</v>
      </c>
      <c r="C194" s="158" t="s">
        <v>695</v>
      </c>
      <c r="D194" s="158" t="s">
        <v>704</v>
      </c>
      <c r="E194" s="158" t="s">
        <v>705</v>
      </c>
    </row>
    <row r="195" spans="1:5" x14ac:dyDescent="0.3">
      <c r="A195" s="158">
        <v>119191000</v>
      </c>
      <c r="B195" s="158" t="s">
        <v>706</v>
      </c>
      <c r="C195" s="158" t="s">
        <v>707</v>
      </c>
      <c r="D195" s="158" t="s">
        <v>708</v>
      </c>
      <c r="E195" s="158" t="s">
        <v>709</v>
      </c>
    </row>
    <row r="196" spans="1:5" x14ac:dyDescent="0.3">
      <c r="A196" s="158">
        <v>119191000</v>
      </c>
      <c r="B196" s="158" t="s">
        <v>706</v>
      </c>
      <c r="C196" s="158" t="s">
        <v>707</v>
      </c>
      <c r="D196" s="158" t="s">
        <v>710</v>
      </c>
      <c r="E196" s="158" t="s">
        <v>711</v>
      </c>
    </row>
    <row r="197" spans="1:5" x14ac:dyDescent="0.3">
      <c r="A197" s="158">
        <v>119191000</v>
      </c>
      <c r="B197" s="158" t="s">
        <v>706</v>
      </c>
      <c r="C197" s="158" t="s">
        <v>707</v>
      </c>
      <c r="D197" s="158" t="s">
        <v>712</v>
      </c>
      <c r="E197" s="158" t="s">
        <v>713</v>
      </c>
    </row>
    <row r="198" spans="1:5" x14ac:dyDescent="0.3">
      <c r="A198" s="158">
        <v>119191000</v>
      </c>
      <c r="B198" s="158" t="s">
        <v>706</v>
      </c>
      <c r="C198" s="158" t="s">
        <v>707</v>
      </c>
      <c r="D198" s="158" t="s">
        <v>714</v>
      </c>
      <c r="E198" s="158" t="s">
        <v>715</v>
      </c>
    </row>
    <row r="199" spans="1:5" x14ac:dyDescent="0.3">
      <c r="A199" s="158">
        <v>119191000</v>
      </c>
      <c r="B199" s="158" t="s">
        <v>706</v>
      </c>
      <c r="C199" s="158" t="s">
        <v>707</v>
      </c>
      <c r="D199" s="158" t="s">
        <v>716</v>
      </c>
      <c r="E199" s="158" t="s">
        <v>717</v>
      </c>
    </row>
    <row r="200" spans="1:5" x14ac:dyDescent="0.3">
      <c r="A200" s="158">
        <v>119494000</v>
      </c>
      <c r="B200" s="158" t="s">
        <v>718</v>
      </c>
      <c r="C200" s="158" t="s">
        <v>719</v>
      </c>
      <c r="D200" s="158" t="s">
        <v>720</v>
      </c>
      <c r="E200" s="158" t="s">
        <v>721</v>
      </c>
    </row>
    <row r="201" spans="1:5" x14ac:dyDescent="0.3">
      <c r="A201" s="158">
        <v>119494000</v>
      </c>
      <c r="B201" s="158" t="s">
        <v>718</v>
      </c>
      <c r="C201" s="158" t="s">
        <v>719</v>
      </c>
      <c r="D201" s="158" t="s">
        <v>722</v>
      </c>
      <c r="E201" s="158" t="s">
        <v>723</v>
      </c>
    </row>
    <row r="202" spans="1:5" x14ac:dyDescent="0.3">
      <c r="A202" s="158">
        <v>119494000</v>
      </c>
      <c r="B202" s="158" t="s">
        <v>718</v>
      </c>
      <c r="C202" s="158" t="s">
        <v>719</v>
      </c>
      <c r="D202" s="158" t="s">
        <v>724</v>
      </c>
      <c r="E202" s="158" t="s">
        <v>725</v>
      </c>
    </row>
    <row r="203" spans="1:5" x14ac:dyDescent="0.3">
      <c r="A203" s="158">
        <v>119494000</v>
      </c>
      <c r="B203" s="158" t="s">
        <v>718</v>
      </c>
      <c r="C203" s="158" t="s">
        <v>719</v>
      </c>
      <c r="D203" s="158" t="s">
        <v>726</v>
      </c>
      <c r="E203" s="158" t="s">
        <v>721</v>
      </c>
    </row>
    <row r="204" spans="1:5" x14ac:dyDescent="0.3">
      <c r="A204" s="158">
        <v>119494000</v>
      </c>
      <c r="B204" s="158" t="s">
        <v>718</v>
      </c>
      <c r="C204" s="158" t="s">
        <v>719</v>
      </c>
      <c r="D204" s="158"/>
      <c r="E204" s="158" t="s">
        <v>727</v>
      </c>
    </row>
    <row r="205" spans="1:5" x14ac:dyDescent="0.3">
      <c r="A205" s="158">
        <v>119494000</v>
      </c>
      <c r="B205" s="158" t="s">
        <v>718</v>
      </c>
      <c r="C205" s="158" t="s">
        <v>719</v>
      </c>
      <c r="D205" s="158" t="s">
        <v>728</v>
      </c>
      <c r="E205" s="158" t="s">
        <v>729</v>
      </c>
    </row>
    <row r="206" spans="1:5" x14ac:dyDescent="0.3">
      <c r="A206" s="158">
        <v>119595000</v>
      </c>
      <c r="B206" s="158" t="s">
        <v>730</v>
      </c>
      <c r="C206" s="158" t="s">
        <v>731</v>
      </c>
      <c r="D206" s="158" t="s">
        <v>732</v>
      </c>
      <c r="E206" s="158" t="s">
        <v>733</v>
      </c>
    </row>
    <row r="207" spans="1:5" x14ac:dyDescent="0.3">
      <c r="A207" s="158">
        <v>119595000</v>
      </c>
      <c r="B207" s="158" t="s">
        <v>730</v>
      </c>
      <c r="C207" s="158" t="s">
        <v>731</v>
      </c>
      <c r="D207" s="158" t="s">
        <v>734</v>
      </c>
      <c r="E207" s="158" t="s">
        <v>735</v>
      </c>
    </row>
    <row r="208" spans="1:5" x14ac:dyDescent="0.3">
      <c r="A208" s="158">
        <v>119595000</v>
      </c>
      <c r="B208" s="158" t="s">
        <v>730</v>
      </c>
      <c r="C208" s="158" t="s">
        <v>731</v>
      </c>
      <c r="D208" s="158" t="s">
        <v>736</v>
      </c>
      <c r="E208" s="158" t="s">
        <v>737</v>
      </c>
    </row>
    <row r="209" spans="1:5" x14ac:dyDescent="0.3">
      <c r="A209" s="158">
        <v>119595000</v>
      </c>
      <c r="B209" s="158" t="s">
        <v>730</v>
      </c>
      <c r="C209" s="158" t="s">
        <v>731</v>
      </c>
      <c r="D209" s="158" t="s">
        <v>738</v>
      </c>
      <c r="E209" s="158" t="s">
        <v>739</v>
      </c>
    </row>
    <row r="210" spans="1:5" x14ac:dyDescent="0.3">
      <c r="A210" s="158">
        <v>119595000</v>
      </c>
      <c r="B210" s="158" t="s">
        <v>730</v>
      </c>
      <c r="C210" s="158" t="s">
        <v>731</v>
      </c>
      <c r="D210" s="158" t="s">
        <v>740</v>
      </c>
      <c r="E210" s="158" t="s">
        <v>741</v>
      </c>
    </row>
    <row r="211" spans="1:5" x14ac:dyDescent="0.3">
      <c r="A211" s="158">
        <v>119797000</v>
      </c>
      <c r="B211" s="158" t="s">
        <v>742</v>
      </c>
      <c r="C211" s="158" t="s">
        <v>743</v>
      </c>
      <c r="D211" s="158" t="s">
        <v>744</v>
      </c>
      <c r="E211" s="158" t="s">
        <v>745</v>
      </c>
    </row>
    <row r="212" spans="1:5" x14ac:dyDescent="0.3">
      <c r="A212" s="158">
        <v>119797000</v>
      </c>
      <c r="B212" s="158" t="s">
        <v>742</v>
      </c>
      <c r="C212" s="158" t="s">
        <v>743</v>
      </c>
      <c r="D212" s="158" t="s">
        <v>746</v>
      </c>
      <c r="E212" s="158" t="s">
        <v>747</v>
      </c>
    </row>
    <row r="213" spans="1:5" x14ac:dyDescent="0.3">
      <c r="A213" s="158">
        <v>119797000</v>
      </c>
      <c r="B213" s="158" t="s">
        <v>742</v>
      </c>
      <c r="C213" s="158" t="s">
        <v>743</v>
      </c>
      <c r="D213" s="158" t="s">
        <v>748</v>
      </c>
      <c r="E213" s="158" t="s">
        <v>749</v>
      </c>
    </row>
    <row r="214" spans="1:5" x14ac:dyDescent="0.3">
      <c r="A214" s="158">
        <v>119797000</v>
      </c>
      <c r="B214" s="158" t="s">
        <v>742</v>
      </c>
      <c r="C214" s="158" t="s">
        <v>743</v>
      </c>
      <c r="D214" s="158" t="s">
        <v>750</v>
      </c>
      <c r="E214" s="158" t="s">
        <v>751</v>
      </c>
    </row>
    <row r="215" spans="1:5" x14ac:dyDescent="0.3">
      <c r="A215" s="158">
        <v>119797000</v>
      </c>
      <c r="B215" s="158" t="s">
        <v>742</v>
      </c>
      <c r="C215" s="158" t="s">
        <v>743</v>
      </c>
      <c r="D215" s="158" t="s">
        <v>752</v>
      </c>
      <c r="E215" s="158" t="s">
        <v>753</v>
      </c>
    </row>
    <row r="216" spans="1:5" x14ac:dyDescent="0.3">
      <c r="A216" s="158">
        <v>119999000</v>
      </c>
      <c r="B216" s="158" t="s">
        <v>754</v>
      </c>
      <c r="C216" s="158" t="s">
        <v>755</v>
      </c>
      <c r="D216" s="158" t="s">
        <v>756</v>
      </c>
      <c r="E216" s="158" t="s">
        <v>757</v>
      </c>
    </row>
    <row r="217" spans="1:5" x14ac:dyDescent="0.3">
      <c r="A217" s="158">
        <v>119999000</v>
      </c>
      <c r="B217" s="158" t="s">
        <v>754</v>
      </c>
      <c r="C217" s="158" t="s">
        <v>755</v>
      </c>
      <c r="D217" s="158" t="s">
        <v>758</v>
      </c>
      <c r="E217" s="158" t="s">
        <v>759</v>
      </c>
    </row>
    <row r="218" spans="1:5" x14ac:dyDescent="0.3">
      <c r="A218" s="158">
        <v>119999000</v>
      </c>
      <c r="B218" s="158" t="s">
        <v>754</v>
      </c>
      <c r="C218" s="158" t="s">
        <v>755</v>
      </c>
      <c r="D218" s="158" t="s">
        <v>760</v>
      </c>
      <c r="E218" s="158" t="s">
        <v>761</v>
      </c>
    </row>
    <row r="219" spans="1:5" x14ac:dyDescent="0.3">
      <c r="A219" s="158">
        <v>120205000</v>
      </c>
      <c r="B219" s="158" t="s">
        <v>762</v>
      </c>
      <c r="C219" s="158" t="s">
        <v>763</v>
      </c>
      <c r="D219" s="158" t="s">
        <v>764</v>
      </c>
      <c r="E219" s="158" t="s">
        <v>765</v>
      </c>
    </row>
    <row r="220" spans="1:5" x14ac:dyDescent="0.3">
      <c r="A220" s="158">
        <v>120205000</v>
      </c>
      <c r="B220" s="158" t="s">
        <v>762</v>
      </c>
      <c r="C220" s="158" t="s">
        <v>763</v>
      </c>
      <c r="D220" s="158" t="s">
        <v>766</v>
      </c>
      <c r="E220" s="158" t="s">
        <v>767</v>
      </c>
    </row>
    <row r="221" spans="1:5" x14ac:dyDescent="0.3">
      <c r="A221" s="158">
        <v>120205000</v>
      </c>
      <c r="B221" s="158" t="s">
        <v>762</v>
      </c>
      <c r="C221" s="158" t="s">
        <v>763</v>
      </c>
      <c r="D221" s="158" t="s">
        <v>768</v>
      </c>
      <c r="E221" s="158" t="s">
        <v>769</v>
      </c>
    </row>
    <row r="222" spans="1:5" x14ac:dyDescent="0.3">
      <c r="A222" s="158">
        <v>120205000</v>
      </c>
      <c r="B222" s="158" t="s">
        <v>762</v>
      </c>
      <c r="C222" s="158" t="s">
        <v>763</v>
      </c>
      <c r="D222" s="158" t="s">
        <v>770</v>
      </c>
      <c r="E222" s="158" t="s">
        <v>771</v>
      </c>
    </row>
    <row r="223" spans="1:5" x14ac:dyDescent="0.3">
      <c r="A223" s="158">
        <v>120205000</v>
      </c>
      <c r="B223" s="158" t="s">
        <v>762</v>
      </c>
      <c r="C223" s="158" t="s">
        <v>763</v>
      </c>
      <c r="D223" s="158" t="s">
        <v>772</v>
      </c>
      <c r="E223" s="158" t="s">
        <v>773</v>
      </c>
    </row>
    <row r="224" spans="1:5" x14ac:dyDescent="0.3">
      <c r="A224" s="158">
        <v>120305000</v>
      </c>
      <c r="B224" s="158" t="s">
        <v>774</v>
      </c>
      <c r="C224" s="158" t="s">
        <v>775</v>
      </c>
      <c r="D224" s="158" t="s">
        <v>776</v>
      </c>
      <c r="E224" s="158" t="s">
        <v>777</v>
      </c>
    </row>
    <row r="225" spans="1:5" x14ac:dyDescent="0.3">
      <c r="A225" s="158">
        <v>120305000</v>
      </c>
      <c r="B225" s="158" t="s">
        <v>774</v>
      </c>
      <c r="C225" s="158" t="s">
        <v>775</v>
      </c>
      <c r="D225" s="158" t="s">
        <v>778</v>
      </c>
      <c r="E225" s="158" t="s">
        <v>779</v>
      </c>
    </row>
    <row r="226" spans="1:5" x14ac:dyDescent="0.3">
      <c r="A226" s="158">
        <v>120305000</v>
      </c>
      <c r="B226" s="158" t="s">
        <v>774</v>
      </c>
      <c r="C226" s="158" t="s">
        <v>775</v>
      </c>
      <c r="D226" s="158" t="s">
        <v>780</v>
      </c>
      <c r="E226" s="158" t="s">
        <v>781</v>
      </c>
    </row>
    <row r="227" spans="1:5" x14ac:dyDescent="0.3">
      <c r="A227" s="158">
        <v>120305000</v>
      </c>
      <c r="B227" s="158" t="s">
        <v>774</v>
      </c>
      <c r="C227" s="158" t="s">
        <v>775</v>
      </c>
      <c r="D227" s="158" t="s">
        <v>782</v>
      </c>
      <c r="E227" s="158" t="s">
        <v>783</v>
      </c>
    </row>
    <row r="228" spans="1:5" x14ac:dyDescent="0.3">
      <c r="A228" s="158">
        <v>120305000</v>
      </c>
      <c r="B228" s="158" t="s">
        <v>774</v>
      </c>
      <c r="C228" s="158" t="s">
        <v>775</v>
      </c>
      <c r="D228" s="158" t="s">
        <v>784</v>
      </c>
      <c r="E228" s="158" t="s">
        <v>785</v>
      </c>
    </row>
    <row r="229" spans="1:5" x14ac:dyDescent="0.3">
      <c r="A229" s="158">
        <v>120676000</v>
      </c>
      <c r="B229" s="158" t="s">
        <v>786</v>
      </c>
      <c r="C229" s="158" t="s">
        <v>787</v>
      </c>
      <c r="D229" s="158" t="s">
        <v>788</v>
      </c>
      <c r="E229" s="158" t="s">
        <v>789</v>
      </c>
    </row>
    <row r="230" spans="1:5" x14ac:dyDescent="0.3">
      <c r="A230" s="158">
        <v>120676000</v>
      </c>
      <c r="B230" s="158" t="s">
        <v>786</v>
      </c>
      <c r="C230" s="158" t="s">
        <v>787</v>
      </c>
      <c r="D230" s="158" t="s">
        <v>790</v>
      </c>
      <c r="E230" s="158" t="s">
        <v>791</v>
      </c>
    </row>
    <row r="231" spans="1:5" x14ac:dyDescent="0.3">
      <c r="A231" s="158">
        <v>120676000</v>
      </c>
      <c r="B231" s="158" t="s">
        <v>786</v>
      </c>
      <c r="C231" s="158" t="s">
        <v>787</v>
      </c>
      <c r="D231" s="158" t="s">
        <v>792</v>
      </c>
      <c r="E231" s="158" t="s">
        <v>793</v>
      </c>
    </row>
    <row r="232" spans="1:5" x14ac:dyDescent="0.3">
      <c r="A232" s="158">
        <v>120676000</v>
      </c>
      <c r="B232" s="158" t="s">
        <v>786</v>
      </c>
      <c r="C232" s="158" t="s">
        <v>787</v>
      </c>
      <c r="D232" s="158" t="s">
        <v>794</v>
      </c>
      <c r="E232" s="158" t="s">
        <v>795</v>
      </c>
    </row>
    <row r="233" spans="1:5" x14ac:dyDescent="0.3">
      <c r="A233" s="158">
        <v>120676000</v>
      </c>
      <c r="B233" s="158" t="s">
        <v>786</v>
      </c>
      <c r="C233" s="158" t="s">
        <v>787</v>
      </c>
      <c r="D233" s="158" t="s">
        <v>796</v>
      </c>
      <c r="E233" s="158" t="s">
        <v>797</v>
      </c>
    </row>
    <row r="234" spans="1:5" x14ac:dyDescent="0.3">
      <c r="A234" s="158">
        <v>122476000</v>
      </c>
      <c r="B234" s="158" t="s">
        <v>798</v>
      </c>
      <c r="C234" s="158" t="s">
        <v>799</v>
      </c>
      <c r="D234" s="158" t="s">
        <v>800</v>
      </c>
      <c r="E234" s="158" t="s">
        <v>801</v>
      </c>
    </row>
    <row r="235" spans="1:5" x14ac:dyDescent="0.3">
      <c r="A235" s="158">
        <v>122476000</v>
      </c>
      <c r="B235" s="158" t="s">
        <v>798</v>
      </c>
      <c r="C235" s="158" t="s">
        <v>799</v>
      </c>
      <c r="D235" s="158" t="s">
        <v>800</v>
      </c>
      <c r="E235" s="158" t="s">
        <v>802</v>
      </c>
    </row>
    <row r="236" spans="1:5" x14ac:dyDescent="0.3">
      <c r="A236" s="158">
        <v>122476000</v>
      </c>
      <c r="B236" s="158" t="s">
        <v>798</v>
      </c>
      <c r="C236" s="158" t="s">
        <v>799</v>
      </c>
      <c r="D236" s="158" t="s">
        <v>803</v>
      </c>
      <c r="E236" s="158" t="s">
        <v>804</v>
      </c>
    </row>
    <row r="237" spans="1:5" x14ac:dyDescent="0.3">
      <c r="A237" s="158">
        <v>122476000</v>
      </c>
      <c r="B237" s="158" t="s">
        <v>798</v>
      </c>
      <c r="C237" s="158" t="s">
        <v>799</v>
      </c>
      <c r="D237" s="158" t="s">
        <v>805</v>
      </c>
      <c r="E237" s="158" t="s">
        <v>806</v>
      </c>
    </row>
    <row r="238" spans="1:5" x14ac:dyDescent="0.3">
      <c r="A238" s="158">
        <v>122476000</v>
      </c>
      <c r="B238" s="158" t="s">
        <v>798</v>
      </c>
      <c r="C238" s="158" t="s">
        <v>799</v>
      </c>
      <c r="D238" s="158" t="s">
        <v>800</v>
      </c>
      <c r="E238" s="158" t="s">
        <v>802</v>
      </c>
    </row>
    <row r="239" spans="1:5" x14ac:dyDescent="0.3">
      <c r="A239" s="158">
        <v>122476000</v>
      </c>
      <c r="B239" s="158" t="s">
        <v>798</v>
      </c>
      <c r="C239" s="158" t="s">
        <v>799</v>
      </c>
      <c r="D239" s="158" t="s">
        <v>807</v>
      </c>
      <c r="E239" s="158" t="s">
        <v>808</v>
      </c>
    </row>
    <row r="240" spans="1:5" x14ac:dyDescent="0.3">
      <c r="A240" s="158">
        <v>125454000</v>
      </c>
      <c r="B240" s="158" t="s">
        <v>809</v>
      </c>
      <c r="C240" s="158" t="s">
        <v>810</v>
      </c>
      <c r="D240" s="158" t="s">
        <v>811</v>
      </c>
      <c r="E240" s="158" t="s">
        <v>812</v>
      </c>
    </row>
    <row r="241" spans="1:5" x14ac:dyDescent="0.3">
      <c r="A241" s="158">
        <v>125454000</v>
      </c>
      <c r="B241" s="158" t="s">
        <v>809</v>
      </c>
      <c r="C241" s="158" t="s">
        <v>810</v>
      </c>
      <c r="D241" s="158" t="s">
        <v>813</v>
      </c>
      <c r="E241" s="158" t="s">
        <v>814</v>
      </c>
    </row>
    <row r="242" spans="1:5" x14ac:dyDescent="0.3">
      <c r="A242" s="158">
        <v>125454000</v>
      </c>
      <c r="B242" s="158" t="s">
        <v>809</v>
      </c>
      <c r="C242" s="158" t="s">
        <v>810</v>
      </c>
      <c r="D242" s="158" t="s">
        <v>811</v>
      </c>
      <c r="E242" s="158" t="s">
        <v>815</v>
      </c>
    </row>
    <row r="243" spans="1:5" x14ac:dyDescent="0.3">
      <c r="A243" s="158">
        <v>125454000</v>
      </c>
      <c r="B243" s="158" t="s">
        <v>809</v>
      </c>
      <c r="C243" s="158" t="s">
        <v>810</v>
      </c>
      <c r="D243" s="158" t="s">
        <v>816</v>
      </c>
      <c r="E243" s="158" t="s">
        <v>817</v>
      </c>
    </row>
    <row r="244" spans="1:5" x14ac:dyDescent="0.3">
      <c r="A244" s="158">
        <v>125454000</v>
      </c>
      <c r="B244" s="158" t="s">
        <v>809</v>
      </c>
      <c r="C244" s="158" t="s">
        <v>810</v>
      </c>
      <c r="D244" s="158" t="s">
        <v>811</v>
      </c>
      <c r="E244" s="158" t="s">
        <v>812</v>
      </c>
    </row>
    <row r="245" spans="1:5" x14ac:dyDescent="0.3">
      <c r="A245" s="158">
        <v>126176000</v>
      </c>
      <c r="B245" s="158" t="s">
        <v>818</v>
      </c>
      <c r="C245" s="158" t="s">
        <v>819</v>
      </c>
      <c r="D245" s="158" t="s">
        <v>820</v>
      </c>
      <c r="E245" s="158" t="s">
        <v>821</v>
      </c>
    </row>
    <row r="246" spans="1:5" x14ac:dyDescent="0.3">
      <c r="A246" s="158">
        <v>126176000</v>
      </c>
      <c r="B246" s="158" t="s">
        <v>818</v>
      </c>
      <c r="C246" s="158" t="s">
        <v>819</v>
      </c>
      <c r="D246" s="158" t="s">
        <v>822</v>
      </c>
      <c r="E246" s="158" t="s">
        <v>823</v>
      </c>
    </row>
    <row r="247" spans="1:5" x14ac:dyDescent="0.3">
      <c r="A247" s="158">
        <v>126176000</v>
      </c>
      <c r="B247" s="158" t="s">
        <v>818</v>
      </c>
      <c r="C247" s="158" t="s">
        <v>819</v>
      </c>
      <c r="D247" s="158" t="s">
        <v>824</v>
      </c>
      <c r="E247" s="158" t="s">
        <v>821</v>
      </c>
    </row>
    <row r="248" spans="1:5" x14ac:dyDescent="0.3">
      <c r="A248" s="158">
        <v>126176000</v>
      </c>
      <c r="B248" s="158" t="s">
        <v>818</v>
      </c>
      <c r="C248" s="158" t="s">
        <v>819</v>
      </c>
      <c r="D248" s="158" t="s">
        <v>820</v>
      </c>
      <c r="E248" s="158" t="s">
        <v>821</v>
      </c>
    </row>
    <row r="249" spans="1:5" x14ac:dyDescent="0.3">
      <c r="A249" s="158">
        <v>126176000</v>
      </c>
      <c r="B249" s="158" t="s">
        <v>818</v>
      </c>
      <c r="C249" s="158" t="s">
        <v>819</v>
      </c>
      <c r="D249" s="158" t="s">
        <v>825</v>
      </c>
      <c r="E249" s="158" t="s">
        <v>826</v>
      </c>
    </row>
    <row r="250" spans="1:5" x14ac:dyDescent="0.3">
      <c r="A250" s="158">
        <v>127625000</v>
      </c>
      <c r="B250" s="158" t="s">
        <v>827</v>
      </c>
      <c r="C250" s="158" t="s">
        <v>828</v>
      </c>
      <c r="D250" s="158" t="s">
        <v>829</v>
      </c>
      <c r="E250" s="158" t="s">
        <v>830</v>
      </c>
    </row>
    <row r="251" spans="1:5" x14ac:dyDescent="0.3">
      <c r="A251" s="158">
        <v>127625000</v>
      </c>
      <c r="B251" s="158" t="s">
        <v>827</v>
      </c>
      <c r="C251" s="158" t="s">
        <v>828</v>
      </c>
      <c r="D251" s="158" t="s">
        <v>831</v>
      </c>
      <c r="E251" s="158" t="s">
        <v>832</v>
      </c>
    </row>
    <row r="252" spans="1:5" x14ac:dyDescent="0.3">
      <c r="A252" s="158">
        <v>127625000</v>
      </c>
      <c r="B252" s="158" t="s">
        <v>827</v>
      </c>
      <c r="C252" s="158" t="s">
        <v>828</v>
      </c>
      <c r="D252" s="158" t="s">
        <v>833</v>
      </c>
      <c r="E252" s="158" t="s">
        <v>834</v>
      </c>
    </row>
    <row r="253" spans="1:5" x14ac:dyDescent="0.3">
      <c r="A253" s="158">
        <v>127625000</v>
      </c>
      <c r="B253" s="158" t="s">
        <v>827</v>
      </c>
      <c r="C253" s="158" t="s">
        <v>828</v>
      </c>
      <c r="D253" s="158" t="s">
        <v>835</v>
      </c>
      <c r="E253" s="158" t="s">
        <v>836</v>
      </c>
    </row>
    <row r="254" spans="1:5" x14ac:dyDescent="0.3">
      <c r="A254" s="158">
        <v>127625000</v>
      </c>
      <c r="B254" s="158" t="s">
        <v>827</v>
      </c>
      <c r="C254" s="158" t="s">
        <v>828</v>
      </c>
      <c r="D254" s="158" t="s">
        <v>837</v>
      </c>
      <c r="E254" s="158" t="s">
        <v>838</v>
      </c>
    </row>
    <row r="255" spans="1:5" x14ac:dyDescent="0.3">
      <c r="A255" s="158">
        <v>128868000</v>
      </c>
      <c r="B255" s="158" t="s">
        <v>839</v>
      </c>
      <c r="C255" s="158" t="s">
        <v>840</v>
      </c>
      <c r="D255" s="158" t="s">
        <v>841</v>
      </c>
      <c r="E255" s="158" t="s">
        <v>842</v>
      </c>
    </row>
    <row r="256" spans="1:5" x14ac:dyDescent="0.3">
      <c r="A256" s="158">
        <v>128868000</v>
      </c>
      <c r="B256" s="158" t="s">
        <v>839</v>
      </c>
      <c r="C256" s="158" t="s">
        <v>840</v>
      </c>
      <c r="D256" s="158" t="s">
        <v>843</v>
      </c>
      <c r="E256" s="158" t="s">
        <v>844</v>
      </c>
    </row>
    <row r="257" spans="1:5" x14ac:dyDescent="0.3">
      <c r="A257" s="158">
        <v>128868000</v>
      </c>
      <c r="B257" s="158" t="s">
        <v>839</v>
      </c>
      <c r="C257" s="158" t="s">
        <v>840</v>
      </c>
      <c r="D257" s="158" t="s">
        <v>845</v>
      </c>
      <c r="E257" s="158" t="s">
        <v>846</v>
      </c>
    </row>
    <row r="258" spans="1:5" x14ac:dyDescent="0.3">
      <c r="A258" s="158">
        <v>128868000</v>
      </c>
      <c r="B258" s="158" t="s">
        <v>839</v>
      </c>
      <c r="C258" s="158" t="s">
        <v>840</v>
      </c>
      <c r="D258" s="158" t="s">
        <v>847</v>
      </c>
      <c r="E258" s="158" t="s">
        <v>848</v>
      </c>
    </row>
    <row r="259" spans="1:5" x14ac:dyDescent="0.3">
      <c r="A259" s="158">
        <v>128868000</v>
      </c>
      <c r="B259" s="158" t="s">
        <v>839</v>
      </c>
      <c r="C259" s="158" t="s">
        <v>840</v>
      </c>
      <c r="D259" s="158" t="s">
        <v>849</v>
      </c>
      <c r="E259" s="158" t="s">
        <v>850</v>
      </c>
    </row>
    <row r="260" spans="1:5" x14ac:dyDescent="0.3">
      <c r="A260" s="158">
        <v>128868000</v>
      </c>
      <c r="B260" s="158" t="s">
        <v>839</v>
      </c>
      <c r="C260" s="158" t="s">
        <v>840</v>
      </c>
      <c r="D260" s="158"/>
      <c r="E260" s="158" t="s">
        <v>727</v>
      </c>
    </row>
    <row r="261" spans="1:5" x14ac:dyDescent="0.3">
      <c r="A261" s="158">
        <v>129444000</v>
      </c>
      <c r="B261" s="158" t="s">
        <v>851</v>
      </c>
      <c r="C261" s="158" t="s">
        <v>852</v>
      </c>
      <c r="D261" s="158" t="s">
        <v>853</v>
      </c>
      <c r="E261" s="158" t="s">
        <v>854</v>
      </c>
    </row>
    <row r="262" spans="1:5" x14ac:dyDescent="0.3">
      <c r="A262" s="158">
        <v>129444000</v>
      </c>
      <c r="B262" s="158" t="s">
        <v>851</v>
      </c>
      <c r="C262" s="158" t="s">
        <v>852</v>
      </c>
      <c r="D262" s="158" t="s">
        <v>855</v>
      </c>
      <c r="E262" s="158" t="s">
        <v>856</v>
      </c>
    </row>
    <row r="263" spans="1:5" x14ac:dyDescent="0.3">
      <c r="A263" s="158">
        <v>129444000</v>
      </c>
      <c r="B263" s="158" t="s">
        <v>851</v>
      </c>
      <c r="C263" s="158" t="s">
        <v>852</v>
      </c>
      <c r="D263" s="158" t="s">
        <v>857</v>
      </c>
      <c r="E263" s="158" t="s">
        <v>858</v>
      </c>
    </row>
    <row r="264" spans="1:5" x14ac:dyDescent="0.3">
      <c r="A264" s="158">
        <v>129444000</v>
      </c>
      <c r="B264" s="158" t="s">
        <v>851</v>
      </c>
      <c r="C264" s="158" t="s">
        <v>852</v>
      </c>
      <c r="D264" s="158" t="s">
        <v>859</v>
      </c>
      <c r="E264" s="158" t="s">
        <v>860</v>
      </c>
    </row>
    <row r="265" spans="1:5" x14ac:dyDescent="0.3">
      <c r="A265" s="158">
        <v>129444000</v>
      </c>
      <c r="B265" s="158" t="s">
        <v>851</v>
      </c>
      <c r="C265" s="158" t="s">
        <v>852</v>
      </c>
      <c r="D265" s="158" t="s">
        <v>861</v>
      </c>
      <c r="E265" s="158" t="s">
        <v>862</v>
      </c>
    </row>
    <row r="266" spans="1:5" x14ac:dyDescent="0.3">
      <c r="A266" s="158">
        <v>210066400</v>
      </c>
      <c r="B266" s="158" t="s">
        <v>863</v>
      </c>
      <c r="C266" s="158" t="s">
        <v>864</v>
      </c>
      <c r="D266" s="158" t="s">
        <v>865</v>
      </c>
      <c r="E266" s="158" t="s">
        <v>866</v>
      </c>
    </row>
    <row r="267" spans="1:5" x14ac:dyDescent="0.3">
      <c r="A267" s="158">
        <v>210066400</v>
      </c>
      <c r="B267" s="158" t="s">
        <v>863</v>
      </c>
      <c r="C267" s="158" t="s">
        <v>864</v>
      </c>
      <c r="D267" s="158" t="s">
        <v>867</v>
      </c>
      <c r="E267" s="158" t="s">
        <v>868</v>
      </c>
    </row>
    <row r="268" spans="1:5" x14ac:dyDescent="0.3">
      <c r="A268" s="158">
        <v>210066400</v>
      </c>
      <c r="B268" s="158" t="s">
        <v>863</v>
      </c>
      <c r="C268" s="158" t="s">
        <v>864</v>
      </c>
      <c r="D268" s="158" t="s">
        <v>869</v>
      </c>
      <c r="E268" s="158" t="s">
        <v>870</v>
      </c>
    </row>
    <row r="269" spans="1:5" x14ac:dyDescent="0.3">
      <c r="A269" s="158">
        <v>210066400</v>
      </c>
      <c r="B269" s="158" t="s">
        <v>863</v>
      </c>
      <c r="C269" s="158" t="s">
        <v>864</v>
      </c>
      <c r="D269" s="158" t="s">
        <v>871</v>
      </c>
      <c r="E269" s="158" t="s">
        <v>872</v>
      </c>
    </row>
    <row r="270" spans="1:5" x14ac:dyDescent="0.3">
      <c r="A270" s="158">
        <v>210105001</v>
      </c>
      <c r="B270" s="158" t="s">
        <v>873</v>
      </c>
      <c r="C270" s="158" t="s">
        <v>874</v>
      </c>
      <c r="D270" s="158" t="s">
        <v>875</v>
      </c>
      <c r="E270" s="158" t="s">
        <v>876</v>
      </c>
    </row>
    <row r="271" spans="1:5" x14ac:dyDescent="0.3">
      <c r="A271" s="158">
        <v>210105001</v>
      </c>
      <c r="B271" s="158" t="s">
        <v>873</v>
      </c>
      <c r="C271" s="158" t="s">
        <v>874</v>
      </c>
      <c r="D271" s="158" t="s">
        <v>877</v>
      </c>
      <c r="E271" s="158" t="s">
        <v>878</v>
      </c>
    </row>
    <row r="272" spans="1:5" x14ac:dyDescent="0.3">
      <c r="A272" s="158">
        <v>210105001</v>
      </c>
      <c r="B272" s="158" t="s">
        <v>873</v>
      </c>
      <c r="C272" s="158" t="s">
        <v>874</v>
      </c>
      <c r="D272" s="158" t="s">
        <v>879</v>
      </c>
      <c r="E272" s="158" t="s">
        <v>880</v>
      </c>
    </row>
    <row r="273" spans="1:5" x14ac:dyDescent="0.3">
      <c r="A273" s="158">
        <v>210105001</v>
      </c>
      <c r="B273" s="158" t="s">
        <v>873</v>
      </c>
      <c r="C273" s="158" t="s">
        <v>874</v>
      </c>
      <c r="D273" s="158" t="s">
        <v>881</v>
      </c>
      <c r="E273" s="158" t="s">
        <v>882</v>
      </c>
    </row>
    <row r="274" spans="1:5" x14ac:dyDescent="0.3">
      <c r="A274" s="158">
        <v>210105001</v>
      </c>
      <c r="B274" s="158" t="s">
        <v>873</v>
      </c>
      <c r="C274" s="158" t="s">
        <v>874</v>
      </c>
      <c r="D274" s="158" t="s">
        <v>883</v>
      </c>
      <c r="E274" s="158" t="s">
        <v>876</v>
      </c>
    </row>
    <row r="275" spans="1:5" x14ac:dyDescent="0.3">
      <c r="A275" s="158">
        <v>210111001</v>
      </c>
      <c r="B275" s="158" t="s">
        <v>884</v>
      </c>
      <c r="C275" s="158" t="s">
        <v>885</v>
      </c>
      <c r="D275" s="158" t="s">
        <v>886</v>
      </c>
      <c r="E275" s="158" t="s">
        <v>887</v>
      </c>
    </row>
    <row r="276" spans="1:5" x14ac:dyDescent="0.3">
      <c r="A276" s="158">
        <v>210111001</v>
      </c>
      <c r="B276" s="158" t="s">
        <v>884</v>
      </c>
      <c r="C276" s="158" t="s">
        <v>885</v>
      </c>
      <c r="D276" s="158" t="s">
        <v>888</v>
      </c>
      <c r="E276" s="158" t="s">
        <v>889</v>
      </c>
    </row>
    <row r="277" spans="1:5" x14ac:dyDescent="0.3">
      <c r="A277" s="158">
        <v>210111001</v>
      </c>
      <c r="B277" s="158" t="s">
        <v>884</v>
      </c>
      <c r="C277" s="158" t="s">
        <v>885</v>
      </c>
      <c r="D277" s="158" t="s">
        <v>890</v>
      </c>
      <c r="E277" s="158" t="s">
        <v>891</v>
      </c>
    </row>
    <row r="278" spans="1:5" x14ac:dyDescent="0.3">
      <c r="A278" s="158">
        <v>210111001</v>
      </c>
      <c r="B278" s="158" t="s">
        <v>884</v>
      </c>
      <c r="C278" s="158" t="s">
        <v>885</v>
      </c>
      <c r="D278" s="158" t="s">
        <v>892</v>
      </c>
      <c r="E278" s="158" t="s">
        <v>887</v>
      </c>
    </row>
    <row r="279" spans="1:5" x14ac:dyDescent="0.3">
      <c r="A279" s="158">
        <v>210111001</v>
      </c>
      <c r="B279" s="158" t="s">
        <v>884</v>
      </c>
      <c r="C279" s="158" t="s">
        <v>885</v>
      </c>
      <c r="D279" s="158" t="s">
        <v>893</v>
      </c>
      <c r="E279" s="158" t="s">
        <v>894</v>
      </c>
    </row>
    <row r="280" spans="1:5" x14ac:dyDescent="0.3">
      <c r="A280" s="158">
        <v>210117001</v>
      </c>
      <c r="B280" s="158" t="s">
        <v>895</v>
      </c>
      <c r="C280" s="158" t="s">
        <v>896</v>
      </c>
      <c r="D280" s="158" t="s">
        <v>897</v>
      </c>
      <c r="E280" s="158" t="s">
        <v>898</v>
      </c>
    </row>
    <row r="281" spans="1:5" x14ac:dyDescent="0.3">
      <c r="A281" s="158">
        <v>210117001</v>
      </c>
      <c r="B281" s="158" t="s">
        <v>895</v>
      </c>
      <c r="C281" s="158" t="s">
        <v>896</v>
      </c>
      <c r="D281" s="158" t="s">
        <v>899</v>
      </c>
      <c r="E281" s="158" t="s">
        <v>900</v>
      </c>
    </row>
    <row r="282" spans="1:5" x14ac:dyDescent="0.3">
      <c r="A282" s="158">
        <v>210117001</v>
      </c>
      <c r="B282" s="158" t="s">
        <v>895</v>
      </c>
      <c r="C282" s="158" t="s">
        <v>896</v>
      </c>
      <c r="D282" s="158" t="s">
        <v>901</v>
      </c>
      <c r="E282" s="158" t="s">
        <v>902</v>
      </c>
    </row>
    <row r="283" spans="1:5" x14ac:dyDescent="0.3">
      <c r="A283" s="158">
        <v>210117001</v>
      </c>
      <c r="B283" s="158" t="s">
        <v>895</v>
      </c>
      <c r="C283" s="158" t="s">
        <v>896</v>
      </c>
      <c r="D283" s="158" t="s">
        <v>903</v>
      </c>
      <c r="E283" s="158" t="s">
        <v>904</v>
      </c>
    </row>
    <row r="284" spans="1:5" x14ac:dyDescent="0.3">
      <c r="A284" s="158">
        <v>210117001</v>
      </c>
      <c r="B284" s="158" t="s">
        <v>895</v>
      </c>
      <c r="C284" s="158" t="s">
        <v>896</v>
      </c>
      <c r="D284" s="158" t="s">
        <v>905</v>
      </c>
      <c r="E284" s="158" t="s">
        <v>906</v>
      </c>
    </row>
    <row r="285" spans="1:5" x14ac:dyDescent="0.3">
      <c r="A285" s="158">
        <v>210141001</v>
      </c>
      <c r="B285" s="158" t="s">
        <v>907</v>
      </c>
      <c r="C285" s="158" t="s">
        <v>908</v>
      </c>
      <c r="D285" s="158" t="s">
        <v>909</v>
      </c>
      <c r="E285" s="158" t="s">
        <v>910</v>
      </c>
    </row>
    <row r="286" spans="1:5" x14ac:dyDescent="0.3">
      <c r="A286" s="158">
        <v>210141001</v>
      </c>
      <c r="B286" s="158" t="s">
        <v>907</v>
      </c>
      <c r="C286" s="158" t="s">
        <v>908</v>
      </c>
      <c r="D286" s="158" t="s">
        <v>911</v>
      </c>
      <c r="E286" s="158" t="s">
        <v>912</v>
      </c>
    </row>
    <row r="287" spans="1:5" x14ac:dyDescent="0.3">
      <c r="A287" s="158">
        <v>210141001</v>
      </c>
      <c r="B287" s="158" t="s">
        <v>907</v>
      </c>
      <c r="C287" s="158" t="s">
        <v>908</v>
      </c>
      <c r="D287" s="158" t="s">
        <v>913</v>
      </c>
      <c r="E287" s="158" t="s">
        <v>914</v>
      </c>
    </row>
    <row r="288" spans="1:5" x14ac:dyDescent="0.3">
      <c r="A288" s="158">
        <v>210141001</v>
      </c>
      <c r="B288" s="158" t="s">
        <v>907</v>
      </c>
      <c r="C288" s="158" t="s">
        <v>908</v>
      </c>
      <c r="D288" s="158" t="s">
        <v>915</v>
      </c>
      <c r="E288" s="158" t="s">
        <v>916</v>
      </c>
    </row>
    <row r="289" spans="1:5" x14ac:dyDescent="0.3">
      <c r="A289" s="158">
        <v>210141001</v>
      </c>
      <c r="B289" s="158" t="s">
        <v>907</v>
      </c>
      <c r="C289" s="158" t="s">
        <v>908</v>
      </c>
      <c r="D289" s="158" t="s">
        <v>917</v>
      </c>
      <c r="E289" s="158" t="s">
        <v>918</v>
      </c>
    </row>
    <row r="290" spans="1:5" x14ac:dyDescent="0.3">
      <c r="A290" s="158">
        <v>210144001</v>
      </c>
      <c r="B290" s="158" t="s">
        <v>919</v>
      </c>
      <c r="C290" s="158" t="s">
        <v>920</v>
      </c>
      <c r="D290" s="158" t="s">
        <v>921</v>
      </c>
      <c r="E290" s="158" t="s">
        <v>922</v>
      </c>
    </row>
    <row r="291" spans="1:5" x14ac:dyDescent="0.3">
      <c r="A291" s="158">
        <v>210144001</v>
      </c>
      <c r="B291" s="158" t="s">
        <v>919</v>
      </c>
      <c r="C291" s="158" t="s">
        <v>920</v>
      </c>
      <c r="D291" s="158" t="s">
        <v>923</v>
      </c>
      <c r="E291" s="158" t="s">
        <v>924</v>
      </c>
    </row>
    <row r="292" spans="1:5" x14ac:dyDescent="0.3">
      <c r="A292" s="158">
        <v>210144001</v>
      </c>
      <c r="B292" s="158" t="s">
        <v>919</v>
      </c>
      <c r="C292" s="158" t="s">
        <v>920</v>
      </c>
      <c r="D292" s="158" t="s">
        <v>925</v>
      </c>
      <c r="E292" s="158" t="s">
        <v>926</v>
      </c>
    </row>
    <row r="293" spans="1:5" x14ac:dyDescent="0.3">
      <c r="A293" s="158">
        <v>210144001</v>
      </c>
      <c r="B293" s="158" t="s">
        <v>919</v>
      </c>
      <c r="C293" s="158" t="s">
        <v>920</v>
      </c>
      <c r="D293" s="158" t="s">
        <v>927</v>
      </c>
      <c r="E293" s="158" t="s">
        <v>928</v>
      </c>
    </row>
    <row r="294" spans="1:5" x14ac:dyDescent="0.3">
      <c r="A294" s="158">
        <v>210144001</v>
      </c>
      <c r="B294" s="158" t="s">
        <v>919</v>
      </c>
      <c r="C294" s="158" t="s">
        <v>920</v>
      </c>
      <c r="D294" s="158" t="s">
        <v>929</v>
      </c>
      <c r="E294" s="158" t="s">
        <v>930</v>
      </c>
    </row>
    <row r="295" spans="1:5" x14ac:dyDescent="0.3">
      <c r="A295" s="158">
        <v>210150001</v>
      </c>
      <c r="B295" s="158" t="s">
        <v>931</v>
      </c>
      <c r="C295" s="158" t="s">
        <v>932</v>
      </c>
      <c r="D295" s="158" t="s">
        <v>933</v>
      </c>
      <c r="E295" s="158" t="s">
        <v>934</v>
      </c>
    </row>
    <row r="296" spans="1:5" x14ac:dyDescent="0.3">
      <c r="A296" s="158">
        <v>210150001</v>
      </c>
      <c r="B296" s="158" t="s">
        <v>931</v>
      </c>
      <c r="C296" s="158" t="s">
        <v>932</v>
      </c>
      <c r="D296" s="158" t="s">
        <v>935</v>
      </c>
      <c r="E296" s="158" t="s">
        <v>936</v>
      </c>
    </row>
    <row r="297" spans="1:5" x14ac:dyDescent="0.3">
      <c r="A297" s="158">
        <v>210150001</v>
      </c>
      <c r="B297" s="158" t="s">
        <v>931</v>
      </c>
      <c r="C297" s="158" t="s">
        <v>932</v>
      </c>
      <c r="D297" s="158" t="s">
        <v>937</v>
      </c>
      <c r="E297" s="158" t="s">
        <v>938</v>
      </c>
    </row>
    <row r="298" spans="1:5" x14ac:dyDescent="0.3">
      <c r="A298" s="158">
        <v>210150001</v>
      </c>
      <c r="B298" s="158" t="s">
        <v>931</v>
      </c>
      <c r="C298" s="158" t="s">
        <v>932</v>
      </c>
      <c r="D298" s="158" t="s">
        <v>939</v>
      </c>
      <c r="E298" s="158" t="s">
        <v>940</v>
      </c>
    </row>
    <row r="299" spans="1:5" x14ac:dyDescent="0.3">
      <c r="A299" s="158">
        <v>210150001</v>
      </c>
      <c r="B299" s="158" t="s">
        <v>931</v>
      </c>
      <c r="C299" s="158" t="s">
        <v>932</v>
      </c>
      <c r="D299" s="158" t="s">
        <v>941</v>
      </c>
      <c r="E299" s="158" t="s">
        <v>942</v>
      </c>
    </row>
    <row r="300" spans="1:5" x14ac:dyDescent="0.3">
      <c r="A300" s="158">
        <v>210150001</v>
      </c>
      <c r="B300" s="158" t="s">
        <v>931</v>
      </c>
      <c r="C300" s="158" t="s">
        <v>932</v>
      </c>
      <c r="D300" s="158" t="s">
        <v>943</v>
      </c>
      <c r="E300" s="158" t="s">
        <v>944</v>
      </c>
    </row>
    <row r="301" spans="1:5" x14ac:dyDescent="0.3">
      <c r="A301" s="158">
        <v>210181001</v>
      </c>
      <c r="B301" s="158" t="s">
        <v>945</v>
      </c>
      <c r="C301" s="158" t="s">
        <v>946</v>
      </c>
      <c r="D301" s="158" t="s">
        <v>947</v>
      </c>
      <c r="E301" s="158" t="s">
        <v>948</v>
      </c>
    </row>
    <row r="302" spans="1:5" x14ac:dyDescent="0.3">
      <c r="A302" s="158">
        <v>210181001</v>
      </c>
      <c r="B302" s="158" t="s">
        <v>945</v>
      </c>
      <c r="C302" s="158" t="s">
        <v>946</v>
      </c>
      <c r="D302" s="158" t="s">
        <v>949</v>
      </c>
      <c r="E302" s="158" t="s">
        <v>950</v>
      </c>
    </row>
    <row r="303" spans="1:5" x14ac:dyDescent="0.3">
      <c r="A303" s="158">
        <v>210181001</v>
      </c>
      <c r="B303" s="158" t="s">
        <v>945</v>
      </c>
      <c r="C303" s="158" t="s">
        <v>946</v>
      </c>
      <c r="D303" s="158" t="s">
        <v>951</v>
      </c>
      <c r="E303" s="158" t="s">
        <v>952</v>
      </c>
    </row>
    <row r="304" spans="1:5" x14ac:dyDescent="0.3">
      <c r="A304" s="158">
        <v>210181001</v>
      </c>
      <c r="B304" s="158" t="s">
        <v>945</v>
      </c>
      <c r="C304" s="158" t="s">
        <v>946</v>
      </c>
      <c r="D304" s="158" t="s">
        <v>953</v>
      </c>
      <c r="E304" s="158" t="s">
        <v>954</v>
      </c>
    </row>
    <row r="305" spans="1:5" x14ac:dyDescent="0.3">
      <c r="A305" s="158">
        <v>210181001</v>
      </c>
      <c r="B305" s="158" t="s">
        <v>945</v>
      </c>
      <c r="C305" s="158" t="s">
        <v>946</v>
      </c>
      <c r="D305" s="158" t="s">
        <v>955</v>
      </c>
      <c r="E305" s="158" t="s">
        <v>956</v>
      </c>
    </row>
    <row r="306" spans="1:5" x14ac:dyDescent="0.3">
      <c r="A306" s="158">
        <v>210650006</v>
      </c>
      <c r="B306" s="158" t="s">
        <v>957</v>
      </c>
      <c r="C306" s="158" t="s">
        <v>958</v>
      </c>
      <c r="D306" s="158" t="s">
        <v>959</v>
      </c>
      <c r="E306" s="158" t="s">
        <v>960</v>
      </c>
    </row>
    <row r="307" spans="1:5" x14ac:dyDescent="0.3">
      <c r="A307" s="158">
        <v>210650006</v>
      </c>
      <c r="B307" s="158" t="s">
        <v>957</v>
      </c>
      <c r="C307" s="158" t="s">
        <v>958</v>
      </c>
      <c r="D307" s="158" t="s">
        <v>961</v>
      </c>
      <c r="E307" s="158" t="s">
        <v>962</v>
      </c>
    </row>
    <row r="308" spans="1:5" x14ac:dyDescent="0.3">
      <c r="A308" s="158">
        <v>210650006</v>
      </c>
      <c r="B308" s="158" t="s">
        <v>957</v>
      </c>
      <c r="C308" s="158" t="s">
        <v>958</v>
      </c>
      <c r="D308" s="158" t="s">
        <v>963</v>
      </c>
      <c r="E308" s="158" t="s">
        <v>964</v>
      </c>
    </row>
    <row r="309" spans="1:5" x14ac:dyDescent="0.3">
      <c r="A309" s="158">
        <v>210650006</v>
      </c>
      <c r="B309" s="158" t="s">
        <v>957</v>
      </c>
      <c r="C309" s="158" t="s">
        <v>958</v>
      </c>
      <c r="D309" s="158" t="s">
        <v>965</v>
      </c>
      <c r="E309" s="158" t="s">
        <v>966</v>
      </c>
    </row>
    <row r="310" spans="1:5" x14ac:dyDescent="0.3">
      <c r="A310" s="158">
        <v>210650006</v>
      </c>
      <c r="B310" s="158" t="s">
        <v>957</v>
      </c>
      <c r="C310" s="158" t="s">
        <v>958</v>
      </c>
      <c r="D310" s="158" t="s">
        <v>967</v>
      </c>
      <c r="E310" s="158" t="s">
        <v>968</v>
      </c>
    </row>
    <row r="311" spans="1:5" x14ac:dyDescent="0.3">
      <c r="A311" s="158">
        <v>210715407</v>
      </c>
      <c r="B311" s="158" t="s">
        <v>969</v>
      </c>
      <c r="C311" s="158" t="s">
        <v>970</v>
      </c>
      <c r="D311" s="158" t="s">
        <v>971</v>
      </c>
      <c r="E311" s="158" t="s">
        <v>972</v>
      </c>
    </row>
    <row r="312" spans="1:5" x14ac:dyDescent="0.3">
      <c r="A312" s="158">
        <v>210715407</v>
      </c>
      <c r="B312" s="158" t="s">
        <v>969</v>
      </c>
      <c r="C312" s="158" t="s">
        <v>970</v>
      </c>
      <c r="D312" s="158" t="s">
        <v>973</v>
      </c>
      <c r="E312" s="158" t="s">
        <v>974</v>
      </c>
    </row>
    <row r="313" spans="1:5" x14ac:dyDescent="0.3">
      <c r="A313" s="158">
        <v>210715407</v>
      </c>
      <c r="B313" s="158" t="s">
        <v>969</v>
      </c>
      <c r="C313" s="158" t="s">
        <v>970</v>
      </c>
      <c r="D313" s="158" t="s">
        <v>975</v>
      </c>
      <c r="E313" s="158" t="s">
        <v>972</v>
      </c>
    </row>
    <row r="314" spans="1:5" x14ac:dyDescent="0.3">
      <c r="A314" s="158">
        <v>210715407</v>
      </c>
      <c r="B314" s="158" t="s">
        <v>969</v>
      </c>
      <c r="C314" s="158" t="s">
        <v>970</v>
      </c>
      <c r="D314" s="158" t="s">
        <v>976</v>
      </c>
      <c r="E314" s="158" t="s">
        <v>972</v>
      </c>
    </row>
    <row r="315" spans="1:5" x14ac:dyDescent="0.3">
      <c r="A315" s="158">
        <v>210976109</v>
      </c>
      <c r="B315" s="158" t="s">
        <v>977</v>
      </c>
      <c r="C315" s="158" t="s">
        <v>978</v>
      </c>
      <c r="D315" s="158" t="s">
        <v>979</v>
      </c>
      <c r="E315" s="158" t="s">
        <v>980</v>
      </c>
    </row>
    <row r="316" spans="1:5" x14ac:dyDescent="0.3">
      <c r="A316" s="158">
        <v>210976109</v>
      </c>
      <c r="B316" s="158" t="s">
        <v>977</v>
      </c>
      <c r="C316" s="158" t="s">
        <v>978</v>
      </c>
      <c r="D316" s="158" t="s">
        <v>981</v>
      </c>
      <c r="E316" s="158" t="s">
        <v>982</v>
      </c>
    </row>
    <row r="317" spans="1:5" x14ac:dyDescent="0.3">
      <c r="A317" s="158">
        <v>210976109</v>
      </c>
      <c r="B317" s="158" t="s">
        <v>977</v>
      </c>
      <c r="C317" s="158" t="s">
        <v>978</v>
      </c>
      <c r="D317" s="158" t="s">
        <v>983</v>
      </c>
      <c r="E317" s="158" t="s">
        <v>984</v>
      </c>
    </row>
    <row r="318" spans="1:5" x14ac:dyDescent="0.3">
      <c r="A318" s="158">
        <v>210976109</v>
      </c>
      <c r="B318" s="158" t="s">
        <v>977</v>
      </c>
      <c r="C318" s="158" t="s">
        <v>978</v>
      </c>
      <c r="D318" s="158" t="s">
        <v>985</v>
      </c>
      <c r="E318" s="158" t="s">
        <v>986</v>
      </c>
    </row>
    <row r="319" spans="1:5" x14ac:dyDescent="0.3">
      <c r="A319" s="158">
        <v>210976109</v>
      </c>
      <c r="B319" s="158" t="s">
        <v>977</v>
      </c>
      <c r="C319" s="158" t="s">
        <v>978</v>
      </c>
      <c r="D319" s="158" t="s">
        <v>987</v>
      </c>
      <c r="E319" s="158" t="s">
        <v>988</v>
      </c>
    </row>
    <row r="320" spans="1:5" x14ac:dyDescent="0.3">
      <c r="A320" s="158">
        <v>211085410</v>
      </c>
      <c r="B320" s="158" t="s">
        <v>989</v>
      </c>
      <c r="C320" s="158" t="s">
        <v>990</v>
      </c>
      <c r="D320" s="158" t="s">
        <v>991</v>
      </c>
      <c r="E320" s="158" t="s">
        <v>992</v>
      </c>
    </row>
    <row r="321" spans="1:5" x14ac:dyDescent="0.3">
      <c r="A321" s="158">
        <v>211085410</v>
      </c>
      <c r="B321" s="158" t="s">
        <v>989</v>
      </c>
      <c r="C321" s="158" t="s">
        <v>990</v>
      </c>
      <c r="D321" s="158" t="s">
        <v>993</v>
      </c>
      <c r="E321" s="158" t="s">
        <v>994</v>
      </c>
    </row>
    <row r="322" spans="1:5" x14ac:dyDescent="0.3">
      <c r="A322" s="158">
        <v>211085410</v>
      </c>
      <c r="B322" s="158" t="s">
        <v>989</v>
      </c>
      <c r="C322" s="158" t="s">
        <v>990</v>
      </c>
      <c r="D322" s="158" t="s">
        <v>995</v>
      </c>
      <c r="E322" s="158" t="s">
        <v>996</v>
      </c>
    </row>
    <row r="323" spans="1:5" x14ac:dyDescent="0.3">
      <c r="A323" s="158">
        <v>211085410</v>
      </c>
      <c r="B323" s="158" t="s">
        <v>989</v>
      </c>
      <c r="C323" s="158" t="s">
        <v>990</v>
      </c>
      <c r="D323" s="158" t="s">
        <v>997</v>
      </c>
      <c r="E323" s="158" t="s">
        <v>998</v>
      </c>
    </row>
    <row r="324" spans="1:5" x14ac:dyDescent="0.3">
      <c r="A324" s="158">
        <v>211085410</v>
      </c>
      <c r="B324" s="158" t="s">
        <v>989</v>
      </c>
      <c r="C324" s="158" t="s">
        <v>990</v>
      </c>
      <c r="D324" s="158" t="s">
        <v>999</v>
      </c>
      <c r="E324" s="158" t="s">
        <v>1000</v>
      </c>
    </row>
    <row r="325" spans="1:5" x14ac:dyDescent="0.3">
      <c r="A325" s="158">
        <v>211376113</v>
      </c>
      <c r="B325" s="158" t="s">
        <v>1001</v>
      </c>
      <c r="C325" s="158" t="s">
        <v>1002</v>
      </c>
      <c r="D325" s="158" t="s">
        <v>1003</v>
      </c>
      <c r="E325" s="158" t="s">
        <v>1004</v>
      </c>
    </row>
    <row r="326" spans="1:5" x14ac:dyDescent="0.3">
      <c r="A326" s="158">
        <v>211376113</v>
      </c>
      <c r="B326" s="158" t="s">
        <v>1001</v>
      </c>
      <c r="C326" s="158" t="s">
        <v>1002</v>
      </c>
      <c r="D326" s="158" t="s">
        <v>1005</v>
      </c>
      <c r="E326" s="158" t="s">
        <v>1006</v>
      </c>
    </row>
    <row r="327" spans="1:5" x14ac:dyDescent="0.3">
      <c r="A327" s="158">
        <v>211376113</v>
      </c>
      <c r="B327" s="158" t="s">
        <v>1001</v>
      </c>
      <c r="C327" s="158" t="s">
        <v>1002</v>
      </c>
      <c r="D327" s="158" t="s">
        <v>1007</v>
      </c>
      <c r="E327" s="158" t="s">
        <v>1008</v>
      </c>
    </row>
    <row r="328" spans="1:5" x14ac:dyDescent="0.3">
      <c r="A328" s="158">
        <v>211376113</v>
      </c>
      <c r="B328" s="158" t="s">
        <v>1001</v>
      </c>
      <c r="C328" s="158" t="s">
        <v>1002</v>
      </c>
      <c r="D328" s="158" t="s">
        <v>1009</v>
      </c>
      <c r="E328" s="158" t="s">
        <v>1010</v>
      </c>
    </row>
    <row r="329" spans="1:5" x14ac:dyDescent="0.3">
      <c r="A329" s="158">
        <v>211376113</v>
      </c>
      <c r="B329" s="158" t="s">
        <v>1001</v>
      </c>
      <c r="C329" s="158" t="s">
        <v>1002</v>
      </c>
      <c r="D329" s="158" t="s">
        <v>1011</v>
      </c>
      <c r="E329" s="158" t="s">
        <v>1004</v>
      </c>
    </row>
    <row r="330" spans="1:5" x14ac:dyDescent="0.3">
      <c r="A330" s="158">
        <v>211725817</v>
      </c>
      <c r="B330" s="158" t="s">
        <v>1012</v>
      </c>
      <c r="C330" s="158" t="s">
        <v>1013</v>
      </c>
      <c r="D330" s="158" t="s">
        <v>1014</v>
      </c>
      <c r="E330" s="158" t="s">
        <v>1015</v>
      </c>
    </row>
    <row r="331" spans="1:5" x14ac:dyDescent="0.3">
      <c r="A331" s="158">
        <v>211725817</v>
      </c>
      <c r="B331" s="158" t="s">
        <v>1012</v>
      </c>
      <c r="C331" s="158" t="s">
        <v>1013</v>
      </c>
      <c r="D331" s="158" t="s">
        <v>1016</v>
      </c>
      <c r="E331" s="158" t="s">
        <v>1017</v>
      </c>
    </row>
    <row r="332" spans="1:5" x14ac:dyDescent="0.3">
      <c r="A332" s="158">
        <v>211725817</v>
      </c>
      <c r="B332" s="158" t="s">
        <v>1012</v>
      </c>
      <c r="C332" s="158" t="s">
        <v>1013</v>
      </c>
      <c r="D332" s="158" t="s">
        <v>1018</v>
      </c>
      <c r="E332" s="158" t="s">
        <v>1019</v>
      </c>
    </row>
    <row r="333" spans="1:5" x14ac:dyDescent="0.3">
      <c r="A333" s="158">
        <v>211725817</v>
      </c>
      <c r="B333" s="158" t="s">
        <v>1012</v>
      </c>
      <c r="C333" s="158" t="s">
        <v>1013</v>
      </c>
      <c r="D333" s="158" t="s">
        <v>1018</v>
      </c>
      <c r="E333" s="158" t="s">
        <v>1019</v>
      </c>
    </row>
    <row r="334" spans="1:5" x14ac:dyDescent="0.3">
      <c r="A334" s="158">
        <v>211725817</v>
      </c>
      <c r="B334" s="158" t="s">
        <v>1012</v>
      </c>
      <c r="C334" s="158" t="s">
        <v>1013</v>
      </c>
      <c r="D334" s="158" t="s">
        <v>1014</v>
      </c>
      <c r="E334" s="158" t="s">
        <v>1015</v>
      </c>
    </row>
    <row r="335" spans="1:5" x14ac:dyDescent="0.3">
      <c r="A335" s="158">
        <v>211725817</v>
      </c>
      <c r="B335" s="158" t="s">
        <v>1012</v>
      </c>
      <c r="C335" s="158" t="s">
        <v>1013</v>
      </c>
      <c r="D335" s="158" t="s">
        <v>1020</v>
      </c>
      <c r="E335" s="158" t="s">
        <v>1021</v>
      </c>
    </row>
    <row r="336" spans="1:5" x14ac:dyDescent="0.3">
      <c r="A336" s="158">
        <v>212076520</v>
      </c>
      <c r="B336" s="158" t="s">
        <v>1022</v>
      </c>
      <c r="C336" s="158" t="s">
        <v>1023</v>
      </c>
      <c r="D336" s="158" t="s">
        <v>1024</v>
      </c>
      <c r="E336" s="158" t="s">
        <v>1025</v>
      </c>
    </row>
    <row r="337" spans="1:5" x14ac:dyDescent="0.3">
      <c r="A337" s="158">
        <v>212076520</v>
      </c>
      <c r="B337" s="158" t="s">
        <v>1022</v>
      </c>
      <c r="C337" s="158" t="s">
        <v>1023</v>
      </c>
      <c r="D337" s="158" t="s">
        <v>1026</v>
      </c>
      <c r="E337" s="158" t="s">
        <v>1027</v>
      </c>
    </row>
    <row r="338" spans="1:5" x14ac:dyDescent="0.3">
      <c r="A338" s="158">
        <v>212076520</v>
      </c>
      <c r="B338" s="158" t="s">
        <v>1022</v>
      </c>
      <c r="C338" s="158" t="s">
        <v>1023</v>
      </c>
      <c r="D338" s="158" t="s">
        <v>1028</v>
      </c>
      <c r="E338" s="158" t="s">
        <v>1029</v>
      </c>
    </row>
    <row r="339" spans="1:5" x14ac:dyDescent="0.3">
      <c r="A339" s="158">
        <v>212076520</v>
      </c>
      <c r="B339" s="158" t="s">
        <v>1022</v>
      </c>
      <c r="C339" s="158" t="s">
        <v>1023</v>
      </c>
      <c r="D339" s="158" t="s">
        <v>1030</v>
      </c>
      <c r="E339" s="158" t="s">
        <v>1031</v>
      </c>
    </row>
    <row r="340" spans="1:5" x14ac:dyDescent="0.3">
      <c r="A340" s="158">
        <v>212076520</v>
      </c>
      <c r="B340" s="158" t="s">
        <v>1022</v>
      </c>
      <c r="C340" s="158" t="s">
        <v>1023</v>
      </c>
      <c r="D340" s="158" t="s">
        <v>1032</v>
      </c>
      <c r="E340" s="158" t="s">
        <v>1033</v>
      </c>
    </row>
    <row r="341" spans="1:5" x14ac:dyDescent="0.3">
      <c r="A341" s="158">
        <v>212905129</v>
      </c>
      <c r="B341" s="158" t="s">
        <v>1034</v>
      </c>
      <c r="C341" s="158" t="s">
        <v>1035</v>
      </c>
      <c r="D341" s="158" t="s">
        <v>1036</v>
      </c>
      <c r="E341" s="158" t="s">
        <v>1037</v>
      </c>
    </row>
    <row r="342" spans="1:5" x14ac:dyDescent="0.3">
      <c r="A342" s="158">
        <v>212905129</v>
      </c>
      <c r="B342" s="158" t="s">
        <v>1034</v>
      </c>
      <c r="C342" s="158" t="s">
        <v>1035</v>
      </c>
      <c r="D342" s="158" t="s">
        <v>1038</v>
      </c>
      <c r="E342" s="158" t="s">
        <v>1039</v>
      </c>
    </row>
    <row r="343" spans="1:5" x14ac:dyDescent="0.3">
      <c r="A343" s="158">
        <v>212905129</v>
      </c>
      <c r="B343" s="158" t="s">
        <v>1034</v>
      </c>
      <c r="C343" s="158" t="s">
        <v>1035</v>
      </c>
      <c r="D343" s="158" t="s">
        <v>1040</v>
      </c>
      <c r="E343" s="158" t="s">
        <v>1041</v>
      </c>
    </row>
    <row r="344" spans="1:5" x14ac:dyDescent="0.3">
      <c r="A344" s="158">
        <v>212905129</v>
      </c>
      <c r="B344" s="158" t="s">
        <v>1034</v>
      </c>
      <c r="C344" s="158" t="s">
        <v>1035</v>
      </c>
      <c r="D344" s="158" t="s">
        <v>1036</v>
      </c>
      <c r="E344" s="158" t="s">
        <v>1037</v>
      </c>
    </row>
    <row r="345" spans="1:5" x14ac:dyDescent="0.3">
      <c r="A345" s="158">
        <v>212905129</v>
      </c>
      <c r="B345" s="158" t="s">
        <v>1034</v>
      </c>
      <c r="C345" s="158" t="s">
        <v>1035</v>
      </c>
      <c r="D345" s="158" t="s">
        <v>1042</v>
      </c>
      <c r="E345" s="158" t="s">
        <v>1043</v>
      </c>
    </row>
    <row r="346" spans="1:5" x14ac:dyDescent="0.3">
      <c r="A346" s="158">
        <v>213076130</v>
      </c>
      <c r="B346" s="158" t="s">
        <v>1044</v>
      </c>
      <c r="C346" s="158" t="s">
        <v>1045</v>
      </c>
      <c r="D346" s="158" t="s">
        <v>1046</v>
      </c>
      <c r="E346" s="158" t="s">
        <v>1047</v>
      </c>
    </row>
    <row r="347" spans="1:5" x14ac:dyDescent="0.3">
      <c r="A347" s="158">
        <v>213076130</v>
      </c>
      <c r="B347" s="158" t="s">
        <v>1044</v>
      </c>
      <c r="C347" s="158" t="s">
        <v>1045</v>
      </c>
      <c r="D347" s="158" t="s">
        <v>1048</v>
      </c>
      <c r="E347" s="158" t="s">
        <v>1049</v>
      </c>
    </row>
    <row r="348" spans="1:5" x14ac:dyDescent="0.3">
      <c r="A348" s="158">
        <v>213076130</v>
      </c>
      <c r="B348" s="158" t="s">
        <v>1044</v>
      </c>
      <c r="C348" s="158" t="s">
        <v>1045</v>
      </c>
      <c r="D348" s="158" t="s">
        <v>1046</v>
      </c>
      <c r="E348" s="158" t="s">
        <v>1047</v>
      </c>
    </row>
    <row r="349" spans="1:5" x14ac:dyDescent="0.3">
      <c r="A349" s="158">
        <v>213076130</v>
      </c>
      <c r="B349" s="158" t="s">
        <v>1044</v>
      </c>
      <c r="C349" s="158" t="s">
        <v>1045</v>
      </c>
      <c r="D349" s="158" t="s">
        <v>1050</v>
      </c>
      <c r="E349" s="158" t="s">
        <v>1051</v>
      </c>
    </row>
    <row r="350" spans="1:5" x14ac:dyDescent="0.3">
      <c r="A350" s="158">
        <v>213076130</v>
      </c>
      <c r="B350" s="158" t="s">
        <v>1044</v>
      </c>
      <c r="C350" s="158" t="s">
        <v>1045</v>
      </c>
      <c r="D350" s="158" t="s">
        <v>1052</v>
      </c>
      <c r="E350" s="158" t="s">
        <v>1053</v>
      </c>
    </row>
    <row r="351" spans="1:5" x14ac:dyDescent="0.3">
      <c r="A351" s="158">
        <v>213076130</v>
      </c>
      <c r="B351" s="158" t="s">
        <v>1044</v>
      </c>
      <c r="C351" s="158" t="s">
        <v>1045</v>
      </c>
      <c r="D351" s="158" t="s">
        <v>1048</v>
      </c>
      <c r="E351" s="158" t="s">
        <v>1049</v>
      </c>
    </row>
    <row r="352" spans="1:5" x14ac:dyDescent="0.3">
      <c r="A352" s="158">
        <v>214085440</v>
      </c>
      <c r="B352" s="158" t="s">
        <v>1054</v>
      </c>
      <c r="C352" s="158" t="s">
        <v>1055</v>
      </c>
      <c r="D352" s="158" t="s">
        <v>1056</v>
      </c>
      <c r="E352" s="158" t="s">
        <v>1057</v>
      </c>
    </row>
    <row r="353" spans="1:5" x14ac:dyDescent="0.3">
      <c r="A353" s="158">
        <v>214085440</v>
      </c>
      <c r="B353" s="158" t="s">
        <v>1054</v>
      </c>
      <c r="C353" s="158" t="s">
        <v>1055</v>
      </c>
      <c r="D353" s="158" t="s">
        <v>1058</v>
      </c>
      <c r="E353" s="158" t="s">
        <v>1059</v>
      </c>
    </row>
    <row r="354" spans="1:5" x14ac:dyDescent="0.3">
      <c r="A354" s="158">
        <v>214085440</v>
      </c>
      <c r="B354" s="158" t="s">
        <v>1054</v>
      </c>
      <c r="C354" s="158" t="s">
        <v>1055</v>
      </c>
      <c r="D354" s="158" t="s">
        <v>1060</v>
      </c>
      <c r="E354" s="158" t="s">
        <v>1061</v>
      </c>
    </row>
    <row r="355" spans="1:5" x14ac:dyDescent="0.3">
      <c r="A355" s="158">
        <v>214085440</v>
      </c>
      <c r="B355" s="158" t="s">
        <v>1054</v>
      </c>
      <c r="C355" s="158" t="s">
        <v>1055</v>
      </c>
      <c r="D355" s="158" t="s">
        <v>1062</v>
      </c>
      <c r="E355" s="158" t="s">
        <v>1063</v>
      </c>
    </row>
    <row r="356" spans="1:5" x14ac:dyDescent="0.3">
      <c r="A356" s="158">
        <v>214085440</v>
      </c>
      <c r="B356" s="158" t="s">
        <v>1054</v>
      </c>
      <c r="C356" s="158" t="s">
        <v>1055</v>
      </c>
      <c r="D356" s="158" t="s">
        <v>1064</v>
      </c>
      <c r="E356" s="158" t="s">
        <v>1065</v>
      </c>
    </row>
    <row r="357" spans="1:5" x14ac:dyDescent="0.3">
      <c r="A357" s="158">
        <v>214117541</v>
      </c>
      <c r="B357" s="158" t="s">
        <v>1066</v>
      </c>
      <c r="C357" s="158" t="s">
        <v>1067</v>
      </c>
      <c r="D357" s="158" t="s">
        <v>1068</v>
      </c>
      <c r="E357" s="158" t="s">
        <v>1069</v>
      </c>
    </row>
    <row r="358" spans="1:5" x14ac:dyDescent="0.3">
      <c r="A358" s="158">
        <v>214117541</v>
      </c>
      <c r="B358" s="158" t="s">
        <v>1066</v>
      </c>
      <c r="C358" s="158" t="s">
        <v>1067</v>
      </c>
      <c r="D358" s="158" t="s">
        <v>1070</v>
      </c>
      <c r="E358" s="158" t="s">
        <v>1071</v>
      </c>
    </row>
    <row r="359" spans="1:5" x14ac:dyDescent="0.3">
      <c r="A359" s="158">
        <v>214117541</v>
      </c>
      <c r="B359" s="158" t="s">
        <v>1066</v>
      </c>
      <c r="C359" s="158" t="s">
        <v>1067</v>
      </c>
      <c r="D359" s="158" t="s">
        <v>1072</v>
      </c>
      <c r="E359" s="158" t="s">
        <v>1073</v>
      </c>
    </row>
    <row r="360" spans="1:5" x14ac:dyDescent="0.3">
      <c r="A360" s="158">
        <v>214117541</v>
      </c>
      <c r="B360" s="158" t="s">
        <v>1066</v>
      </c>
      <c r="C360" s="158" t="s">
        <v>1067</v>
      </c>
      <c r="D360" s="158" t="s">
        <v>1074</v>
      </c>
      <c r="E360" s="158" t="s">
        <v>1075</v>
      </c>
    </row>
    <row r="361" spans="1:5" x14ac:dyDescent="0.3">
      <c r="A361" s="158">
        <v>214117541</v>
      </c>
      <c r="B361" s="158" t="s">
        <v>1066</v>
      </c>
      <c r="C361" s="158" t="s">
        <v>1067</v>
      </c>
      <c r="D361" s="158" t="s">
        <v>1076</v>
      </c>
      <c r="E361" s="158" t="s">
        <v>1077</v>
      </c>
    </row>
    <row r="362" spans="1:5" x14ac:dyDescent="0.3">
      <c r="A362" s="158">
        <v>214219142</v>
      </c>
      <c r="B362" s="158" t="s">
        <v>1078</v>
      </c>
      <c r="C362" s="158" t="s">
        <v>1079</v>
      </c>
      <c r="D362" s="158" t="s">
        <v>1080</v>
      </c>
      <c r="E362" s="158" t="s">
        <v>1081</v>
      </c>
    </row>
    <row r="363" spans="1:5" x14ac:dyDescent="0.3">
      <c r="A363" s="158">
        <v>214219142</v>
      </c>
      <c r="B363" s="158" t="s">
        <v>1078</v>
      </c>
      <c r="C363" s="158" t="s">
        <v>1079</v>
      </c>
      <c r="D363" s="158" t="s">
        <v>1082</v>
      </c>
      <c r="E363" s="158" t="s">
        <v>1083</v>
      </c>
    </row>
    <row r="364" spans="1:5" x14ac:dyDescent="0.3">
      <c r="A364" s="158">
        <v>214219142</v>
      </c>
      <c r="B364" s="158" t="s">
        <v>1078</v>
      </c>
      <c r="C364" s="158" t="s">
        <v>1079</v>
      </c>
      <c r="D364" s="158" t="s">
        <v>1084</v>
      </c>
      <c r="E364" s="158" t="s">
        <v>1085</v>
      </c>
    </row>
    <row r="365" spans="1:5" x14ac:dyDescent="0.3">
      <c r="A365" s="158">
        <v>214219142</v>
      </c>
      <c r="B365" s="158" t="s">
        <v>1078</v>
      </c>
      <c r="C365" s="158" t="s">
        <v>1079</v>
      </c>
      <c r="D365" s="158" t="s">
        <v>1086</v>
      </c>
      <c r="E365" s="158" t="s">
        <v>1087</v>
      </c>
    </row>
    <row r="366" spans="1:5" x14ac:dyDescent="0.3">
      <c r="A366" s="158">
        <v>214219142</v>
      </c>
      <c r="B366" s="158" t="s">
        <v>1078</v>
      </c>
      <c r="C366" s="158" t="s">
        <v>1079</v>
      </c>
      <c r="D366" s="158" t="s">
        <v>1088</v>
      </c>
      <c r="E366" s="158" t="s">
        <v>1089</v>
      </c>
    </row>
    <row r="367" spans="1:5" x14ac:dyDescent="0.3">
      <c r="A367" s="158">
        <v>214744847</v>
      </c>
      <c r="B367" s="158" t="s">
        <v>1090</v>
      </c>
      <c r="C367" s="158" t="s">
        <v>1091</v>
      </c>
      <c r="D367" s="158" t="s">
        <v>1092</v>
      </c>
      <c r="E367" s="158" t="s">
        <v>1093</v>
      </c>
    </row>
    <row r="368" spans="1:5" x14ac:dyDescent="0.3">
      <c r="A368" s="158">
        <v>214744847</v>
      </c>
      <c r="B368" s="158" t="s">
        <v>1090</v>
      </c>
      <c r="C368" s="158" t="s">
        <v>1091</v>
      </c>
      <c r="D368" s="158" t="s">
        <v>1094</v>
      </c>
      <c r="E368" s="158" t="s">
        <v>1095</v>
      </c>
    </row>
    <row r="369" spans="1:5" x14ac:dyDescent="0.3">
      <c r="A369" s="158">
        <v>214744847</v>
      </c>
      <c r="B369" s="158" t="s">
        <v>1090</v>
      </c>
      <c r="C369" s="158" t="s">
        <v>1091</v>
      </c>
      <c r="D369" s="158" t="s">
        <v>1096</v>
      </c>
      <c r="E369" s="158" t="s">
        <v>1097</v>
      </c>
    </row>
    <row r="370" spans="1:5" x14ac:dyDescent="0.3">
      <c r="A370" s="158">
        <v>214744847</v>
      </c>
      <c r="B370" s="158" t="s">
        <v>1090</v>
      </c>
      <c r="C370" s="158" t="s">
        <v>1091</v>
      </c>
      <c r="D370" s="158" t="s">
        <v>1098</v>
      </c>
      <c r="E370" s="158" t="s">
        <v>1099</v>
      </c>
    </row>
    <row r="371" spans="1:5" x14ac:dyDescent="0.3">
      <c r="A371" s="158">
        <v>214805148</v>
      </c>
      <c r="B371" s="158" t="s">
        <v>1100</v>
      </c>
      <c r="C371" s="158" t="s">
        <v>1101</v>
      </c>
      <c r="D371" s="158" t="s">
        <v>1102</v>
      </c>
      <c r="E371" s="158" t="s">
        <v>1103</v>
      </c>
    </row>
    <row r="372" spans="1:5" x14ac:dyDescent="0.3">
      <c r="A372" s="158">
        <v>214805148</v>
      </c>
      <c r="B372" s="158" t="s">
        <v>1100</v>
      </c>
      <c r="C372" s="158" t="s">
        <v>1101</v>
      </c>
      <c r="D372" s="158" t="s">
        <v>1104</v>
      </c>
      <c r="E372" s="158" t="s">
        <v>1105</v>
      </c>
    </row>
    <row r="373" spans="1:5" x14ac:dyDescent="0.3">
      <c r="A373" s="158">
        <v>214805148</v>
      </c>
      <c r="B373" s="158" t="s">
        <v>1100</v>
      </c>
      <c r="C373" s="158" t="s">
        <v>1101</v>
      </c>
      <c r="D373" s="158" t="s">
        <v>1106</v>
      </c>
      <c r="E373" s="158" t="s">
        <v>1107</v>
      </c>
    </row>
    <row r="374" spans="1:5" x14ac:dyDescent="0.3">
      <c r="A374" s="158">
        <v>214805148</v>
      </c>
      <c r="B374" s="158" t="s">
        <v>1100</v>
      </c>
      <c r="C374" s="158" t="s">
        <v>1101</v>
      </c>
      <c r="D374" s="158" t="s">
        <v>1108</v>
      </c>
      <c r="E374" s="158" t="s">
        <v>1109</v>
      </c>
    </row>
    <row r="375" spans="1:5" x14ac:dyDescent="0.3">
      <c r="A375" s="158">
        <v>214805148</v>
      </c>
      <c r="B375" s="158" t="s">
        <v>1100</v>
      </c>
      <c r="C375" s="158" t="s">
        <v>1101</v>
      </c>
      <c r="D375" s="158" t="s">
        <v>1110</v>
      </c>
      <c r="E375" s="158" t="s">
        <v>1111</v>
      </c>
    </row>
    <row r="376" spans="1:5" x14ac:dyDescent="0.3">
      <c r="A376" s="158">
        <v>215523555</v>
      </c>
      <c r="B376" s="158" t="s">
        <v>1112</v>
      </c>
      <c r="C376" s="158" t="s">
        <v>1113</v>
      </c>
      <c r="D376" s="158" t="s">
        <v>1114</v>
      </c>
      <c r="E376" s="158" t="s">
        <v>1115</v>
      </c>
    </row>
    <row r="377" spans="1:5" x14ac:dyDescent="0.3">
      <c r="A377" s="158">
        <v>215523555</v>
      </c>
      <c r="B377" s="158" t="s">
        <v>1112</v>
      </c>
      <c r="C377" s="158" t="s">
        <v>1113</v>
      </c>
      <c r="D377" s="158" t="s">
        <v>1116</v>
      </c>
      <c r="E377" s="158" t="s">
        <v>1117</v>
      </c>
    </row>
    <row r="378" spans="1:5" x14ac:dyDescent="0.3">
      <c r="A378" s="158">
        <v>215523555</v>
      </c>
      <c r="B378" s="158" t="s">
        <v>1112</v>
      </c>
      <c r="C378" s="158" t="s">
        <v>1113</v>
      </c>
      <c r="D378" s="158" t="s">
        <v>1118</v>
      </c>
      <c r="E378" s="158" t="s">
        <v>1119</v>
      </c>
    </row>
    <row r="379" spans="1:5" x14ac:dyDescent="0.3">
      <c r="A379" s="158">
        <v>215523555</v>
      </c>
      <c r="B379" s="158" t="s">
        <v>1112</v>
      </c>
      <c r="C379" s="158" t="s">
        <v>1113</v>
      </c>
      <c r="D379" s="158" t="s">
        <v>1120</v>
      </c>
      <c r="E379" s="158" t="s">
        <v>1121</v>
      </c>
    </row>
    <row r="380" spans="1:5" x14ac:dyDescent="0.3">
      <c r="A380" s="158">
        <v>215523555</v>
      </c>
      <c r="B380" s="158" t="s">
        <v>1112</v>
      </c>
      <c r="C380" s="158" t="s">
        <v>1113</v>
      </c>
      <c r="D380" s="158" t="s">
        <v>1122</v>
      </c>
      <c r="E380" s="158" t="s">
        <v>1123</v>
      </c>
    </row>
    <row r="381" spans="1:5" x14ac:dyDescent="0.3">
      <c r="A381" s="158">
        <v>215573555</v>
      </c>
      <c r="B381" s="158" t="s">
        <v>1124</v>
      </c>
      <c r="C381" s="158" t="s">
        <v>1125</v>
      </c>
      <c r="D381" s="158" t="s">
        <v>1126</v>
      </c>
      <c r="E381" s="158" t="s">
        <v>1127</v>
      </c>
    </row>
    <row r="382" spans="1:5" x14ac:dyDescent="0.3">
      <c r="A382" s="158">
        <v>215573555</v>
      </c>
      <c r="B382" s="158" t="s">
        <v>1124</v>
      </c>
      <c r="C382" s="158" t="s">
        <v>1125</v>
      </c>
      <c r="D382" s="158" t="s">
        <v>1128</v>
      </c>
      <c r="E382" s="158" t="s">
        <v>1129</v>
      </c>
    </row>
    <row r="383" spans="1:5" x14ac:dyDescent="0.3">
      <c r="A383" s="158">
        <v>215573555</v>
      </c>
      <c r="B383" s="158" t="s">
        <v>1124</v>
      </c>
      <c r="C383" s="158" t="s">
        <v>1125</v>
      </c>
      <c r="D383" s="158" t="s">
        <v>1126</v>
      </c>
      <c r="E383" s="158" t="s">
        <v>1127</v>
      </c>
    </row>
    <row r="384" spans="1:5" x14ac:dyDescent="0.3">
      <c r="A384" s="158">
        <v>215573555</v>
      </c>
      <c r="B384" s="158" t="s">
        <v>1124</v>
      </c>
      <c r="C384" s="158" t="s">
        <v>1125</v>
      </c>
      <c r="D384" s="158" t="s">
        <v>1130</v>
      </c>
      <c r="E384" s="158" t="s">
        <v>1131</v>
      </c>
    </row>
    <row r="385" spans="1:5" x14ac:dyDescent="0.3">
      <c r="A385" s="158">
        <v>215573555</v>
      </c>
      <c r="B385" s="158" t="s">
        <v>1124</v>
      </c>
      <c r="C385" s="158" t="s">
        <v>1125</v>
      </c>
      <c r="D385" s="158" t="s">
        <v>1126</v>
      </c>
      <c r="E385" s="158" t="s">
        <v>1127</v>
      </c>
    </row>
    <row r="386" spans="1:5" x14ac:dyDescent="0.3">
      <c r="A386" s="158">
        <v>215605656</v>
      </c>
      <c r="B386" s="158" t="s">
        <v>1132</v>
      </c>
      <c r="C386" s="158" t="s">
        <v>1133</v>
      </c>
      <c r="D386" s="158" t="s">
        <v>1134</v>
      </c>
      <c r="E386" s="158" t="s">
        <v>1135</v>
      </c>
    </row>
    <row r="387" spans="1:5" x14ac:dyDescent="0.3">
      <c r="A387" s="158">
        <v>215605656</v>
      </c>
      <c r="B387" s="158" t="s">
        <v>1132</v>
      </c>
      <c r="C387" s="158" t="s">
        <v>1133</v>
      </c>
      <c r="D387" s="158" t="s">
        <v>1136</v>
      </c>
      <c r="E387" s="158" t="s">
        <v>1137</v>
      </c>
    </row>
    <row r="388" spans="1:5" x14ac:dyDescent="0.3">
      <c r="A388" s="158">
        <v>215605656</v>
      </c>
      <c r="B388" s="158" t="s">
        <v>1132</v>
      </c>
      <c r="C388" s="158" t="s">
        <v>1133</v>
      </c>
      <c r="D388" s="158" t="s">
        <v>1138</v>
      </c>
      <c r="E388" s="158" t="s">
        <v>1139</v>
      </c>
    </row>
    <row r="389" spans="1:5" x14ac:dyDescent="0.3">
      <c r="A389" s="158">
        <v>215605656</v>
      </c>
      <c r="B389" s="158" t="s">
        <v>1132</v>
      </c>
      <c r="C389" s="158" t="s">
        <v>1133</v>
      </c>
      <c r="D389" s="158" t="s">
        <v>1140</v>
      </c>
      <c r="E389" s="158" t="s">
        <v>1141</v>
      </c>
    </row>
    <row r="390" spans="1:5" x14ac:dyDescent="0.3">
      <c r="A390" s="158">
        <v>215605656</v>
      </c>
      <c r="B390" s="158" t="s">
        <v>1132</v>
      </c>
      <c r="C390" s="158" t="s">
        <v>1133</v>
      </c>
      <c r="D390" s="158" t="s">
        <v>1142</v>
      </c>
      <c r="E390" s="158" t="s">
        <v>1135</v>
      </c>
    </row>
    <row r="391" spans="1:5" x14ac:dyDescent="0.3">
      <c r="A391" s="158">
        <v>215905659</v>
      </c>
      <c r="B391" s="158" t="s">
        <v>1143</v>
      </c>
      <c r="C391" s="158" t="s">
        <v>1144</v>
      </c>
      <c r="D391" s="158" t="s">
        <v>1145</v>
      </c>
      <c r="E391" s="158" t="s">
        <v>1146</v>
      </c>
    </row>
    <row r="392" spans="1:5" x14ac:dyDescent="0.3">
      <c r="A392" s="158">
        <v>215905659</v>
      </c>
      <c r="B392" s="158" t="s">
        <v>1143</v>
      </c>
      <c r="C392" s="158" t="s">
        <v>1144</v>
      </c>
      <c r="D392" s="158"/>
      <c r="E392" s="158" t="s">
        <v>727</v>
      </c>
    </row>
    <row r="393" spans="1:5" x14ac:dyDescent="0.3">
      <c r="A393" s="158">
        <v>215905659</v>
      </c>
      <c r="B393" s="158" t="s">
        <v>1143</v>
      </c>
      <c r="C393" s="158" t="s">
        <v>1144</v>
      </c>
      <c r="D393" s="158" t="s">
        <v>1147</v>
      </c>
      <c r="E393" s="158" t="s">
        <v>1148</v>
      </c>
    </row>
    <row r="394" spans="1:5" x14ac:dyDescent="0.3">
      <c r="A394" s="158">
        <v>215905659</v>
      </c>
      <c r="B394" s="158" t="s">
        <v>1143</v>
      </c>
      <c r="C394" s="158" t="s">
        <v>1144</v>
      </c>
      <c r="D394" s="158" t="s">
        <v>1149</v>
      </c>
      <c r="E394" s="158" t="s">
        <v>1150</v>
      </c>
    </row>
    <row r="395" spans="1:5" x14ac:dyDescent="0.3">
      <c r="A395" s="158">
        <v>216005360</v>
      </c>
      <c r="B395" s="158" t="s">
        <v>1151</v>
      </c>
      <c r="C395" s="158" t="s">
        <v>1152</v>
      </c>
      <c r="D395" s="158" t="s">
        <v>1153</v>
      </c>
      <c r="E395" s="158" t="s">
        <v>1154</v>
      </c>
    </row>
    <row r="396" spans="1:5" x14ac:dyDescent="0.3">
      <c r="A396" s="158">
        <v>216005360</v>
      </c>
      <c r="B396" s="158" t="s">
        <v>1151</v>
      </c>
      <c r="C396" s="158" t="s">
        <v>1152</v>
      </c>
      <c r="D396" s="158" t="s">
        <v>1155</v>
      </c>
      <c r="E396" s="158" t="s">
        <v>1156</v>
      </c>
    </row>
    <row r="397" spans="1:5" x14ac:dyDescent="0.3">
      <c r="A397" s="158">
        <v>216005360</v>
      </c>
      <c r="B397" s="158" t="s">
        <v>1151</v>
      </c>
      <c r="C397" s="158" t="s">
        <v>1152</v>
      </c>
      <c r="D397" s="158" t="s">
        <v>1157</v>
      </c>
      <c r="E397" s="158" t="s">
        <v>1158</v>
      </c>
    </row>
    <row r="398" spans="1:5" x14ac:dyDescent="0.3">
      <c r="A398" s="158">
        <v>216005360</v>
      </c>
      <c r="B398" s="158" t="s">
        <v>1151</v>
      </c>
      <c r="C398" s="158" t="s">
        <v>1152</v>
      </c>
      <c r="D398" s="158" t="s">
        <v>1159</v>
      </c>
      <c r="E398" s="158" t="s">
        <v>1160</v>
      </c>
    </row>
    <row r="399" spans="1:5" x14ac:dyDescent="0.3">
      <c r="A399" s="158">
        <v>216005360</v>
      </c>
      <c r="B399" s="158" t="s">
        <v>1151</v>
      </c>
      <c r="C399" s="158" t="s">
        <v>1152</v>
      </c>
      <c r="D399" s="158" t="s">
        <v>1161</v>
      </c>
      <c r="E399" s="158" t="s">
        <v>1162</v>
      </c>
    </row>
    <row r="400" spans="1:5" x14ac:dyDescent="0.3">
      <c r="A400" s="158">
        <v>216105761</v>
      </c>
      <c r="B400" s="158" t="s">
        <v>1163</v>
      </c>
      <c r="C400" s="158" t="s">
        <v>1164</v>
      </c>
      <c r="D400" s="158" t="s">
        <v>1165</v>
      </c>
      <c r="E400" s="158" t="s">
        <v>1166</v>
      </c>
    </row>
    <row r="401" spans="1:5" x14ac:dyDescent="0.3">
      <c r="A401" s="158">
        <v>216105761</v>
      </c>
      <c r="B401" s="158" t="s">
        <v>1163</v>
      </c>
      <c r="C401" s="158" t="s">
        <v>1164</v>
      </c>
      <c r="D401" s="158" t="s">
        <v>1167</v>
      </c>
      <c r="E401" s="158" t="s">
        <v>1168</v>
      </c>
    </row>
    <row r="402" spans="1:5" x14ac:dyDescent="0.3">
      <c r="A402" s="158">
        <v>216105761</v>
      </c>
      <c r="B402" s="158" t="s">
        <v>1163</v>
      </c>
      <c r="C402" s="158" t="s">
        <v>1164</v>
      </c>
      <c r="D402" s="158" t="s">
        <v>1169</v>
      </c>
      <c r="E402" s="158" t="s">
        <v>1166</v>
      </c>
    </row>
    <row r="403" spans="1:5" x14ac:dyDescent="0.3">
      <c r="A403" s="158">
        <v>216105861</v>
      </c>
      <c r="B403" s="158" t="s">
        <v>1170</v>
      </c>
      <c r="C403" s="158" t="s">
        <v>1171</v>
      </c>
      <c r="D403" s="158" t="s">
        <v>1172</v>
      </c>
      <c r="E403" s="158" t="s">
        <v>1173</v>
      </c>
    </row>
    <row r="404" spans="1:5" x14ac:dyDescent="0.3">
      <c r="A404" s="158">
        <v>216105861</v>
      </c>
      <c r="B404" s="158" t="s">
        <v>1170</v>
      </c>
      <c r="C404" s="158" t="s">
        <v>1171</v>
      </c>
      <c r="D404" s="158" t="s">
        <v>1174</v>
      </c>
      <c r="E404" s="158" t="s">
        <v>1175</v>
      </c>
    </row>
    <row r="405" spans="1:5" x14ac:dyDescent="0.3">
      <c r="A405" s="158">
        <v>216105861</v>
      </c>
      <c r="B405" s="158" t="s">
        <v>1170</v>
      </c>
      <c r="C405" s="158" t="s">
        <v>1171</v>
      </c>
      <c r="D405" s="158" t="s">
        <v>1176</v>
      </c>
      <c r="E405" s="158" t="s">
        <v>1177</v>
      </c>
    </row>
    <row r="406" spans="1:5" x14ac:dyDescent="0.3">
      <c r="A406" s="158">
        <v>216105861</v>
      </c>
      <c r="B406" s="158" t="s">
        <v>1170</v>
      </c>
      <c r="C406" s="158" t="s">
        <v>1171</v>
      </c>
      <c r="D406" s="158" t="s">
        <v>1178</v>
      </c>
      <c r="E406" s="158" t="s">
        <v>1179</v>
      </c>
    </row>
    <row r="407" spans="1:5" x14ac:dyDescent="0.3">
      <c r="A407" s="158">
        <v>216105861</v>
      </c>
      <c r="B407" s="158" t="s">
        <v>1170</v>
      </c>
      <c r="C407" s="158" t="s">
        <v>1171</v>
      </c>
      <c r="D407" s="158" t="s">
        <v>1180</v>
      </c>
      <c r="E407" s="158" t="s">
        <v>1177</v>
      </c>
    </row>
    <row r="408" spans="1:5" x14ac:dyDescent="0.3">
      <c r="A408" s="158">
        <v>216217662</v>
      </c>
      <c r="B408" s="158" t="s">
        <v>1181</v>
      </c>
      <c r="C408" s="158" t="s">
        <v>1182</v>
      </c>
      <c r="D408" s="158" t="s">
        <v>1183</v>
      </c>
      <c r="E408" s="158" t="s">
        <v>1184</v>
      </c>
    </row>
    <row r="409" spans="1:5" x14ac:dyDescent="0.3">
      <c r="A409" s="158">
        <v>216217662</v>
      </c>
      <c r="B409" s="158" t="s">
        <v>1181</v>
      </c>
      <c r="C409" s="158" t="s">
        <v>1182</v>
      </c>
      <c r="D409" s="158" t="s">
        <v>1185</v>
      </c>
      <c r="E409" s="158" t="s">
        <v>1184</v>
      </c>
    </row>
    <row r="410" spans="1:5" x14ac:dyDescent="0.3">
      <c r="A410" s="158">
        <v>216217662</v>
      </c>
      <c r="B410" s="158" t="s">
        <v>1181</v>
      </c>
      <c r="C410" s="158" t="s">
        <v>1182</v>
      </c>
      <c r="D410" s="158" t="s">
        <v>1186</v>
      </c>
      <c r="E410" s="158" t="s">
        <v>1184</v>
      </c>
    </row>
    <row r="411" spans="1:5" x14ac:dyDescent="0.3">
      <c r="A411" s="158">
        <v>216217662</v>
      </c>
      <c r="B411" s="158" t="s">
        <v>1181</v>
      </c>
      <c r="C411" s="158" t="s">
        <v>1182</v>
      </c>
      <c r="D411" s="158" t="s">
        <v>1187</v>
      </c>
      <c r="E411" s="158" t="s">
        <v>1184</v>
      </c>
    </row>
    <row r="412" spans="1:5" x14ac:dyDescent="0.3">
      <c r="A412" s="158">
        <v>216217662</v>
      </c>
      <c r="B412" s="158" t="s">
        <v>1181</v>
      </c>
      <c r="C412" s="158" t="s">
        <v>1182</v>
      </c>
      <c r="D412" s="158" t="s">
        <v>1188</v>
      </c>
      <c r="E412" s="158" t="s">
        <v>1184</v>
      </c>
    </row>
    <row r="413" spans="1:5" x14ac:dyDescent="0.3">
      <c r="A413" s="158">
        <v>216488564</v>
      </c>
      <c r="B413" s="158" t="s">
        <v>1189</v>
      </c>
      <c r="C413" s="158" t="s">
        <v>1190</v>
      </c>
      <c r="D413" s="158" t="s">
        <v>1191</v>
      </c>
      <c r="E413" s="158" t="s">
        <v>1192</v>
      </c>
    </row>
    <row r="414" spans="1:5" x14ac:dyDescent="0.3">
      <c r="A414" s="158">
        <v>216488564</v>
      </c>
      <c r="B414" s="158" t="s">
        <v>1189</v>
      </c>
      <c r="C414" s="158" t="s">
        <v>1190</v>
      </c>
      <c r="D414" s="158" t="s">
        <v>1193</v>
      </c>
      <c r="E414" s="158" t="s">
        <v>1194</v>
      </c>
    </row>
    <row r="415" spans="1:5" x14ac:dyDescent="0.3">
      <c r="A415" s="158">
        <v>216488564</v>
      </c>
      <c r="B415" s="158" t="s">
        <v>1189</v>
      </c>
      <c r="C415" s="158" t="s">
        <v>1190</v>
      </c>
      <c r="D415" s="158" t="s">
        <v>1195</v>
      </c>
      <c r="E415" s="158" t="s">
        <v>1196</v>
      </c>
    </row>
    <row r="416" spans="1:5" x14ac:dyDescent="0.3">
      <c r="A416" s="158">
        <v>216488564</v>
      </c>
      <c r="B416" s="158" t="s">
        <v>1189</v>
      </c>
      <c r="C416" s="158" t="s">
        <v>1190</v>
      </c>
      <c r="D416" s="158" t="s">
        <v>1197</v>
      </c>
      <c r="E416" s="158" t="s">
        <v>1198</v>
      </c>
    </row>
    <row r="417" spans="1:5" x14ac:dyDescent="0.3">
      <c r="A417" s="158">
        <v>216488564</v>
      </c>
      <c r="B417" s="158" t="s">
        <v>1189</v>
      </c>
      <c r="C417" s="158" t="s">
        <v>1190</v>
      </c>
      <c r="D417" s="158" t="s">
        <v>1199</v>
      </c>
      <c r="E417" s="158" t="s">
        <v>1200</v>
      </c>
    </row>
    <row r="418" spans="1:5" x14ac:dyDescent="0.3">
      <c r="A418" s="158">
        <v>216581065</v>
      </c>
      <c r="B418" s="158" t="s">
        <v>1201</v>
      </c>
      <c r="C418" s="158" t="s">
        <v>1202</v>
      </c>
      <c r="D418" s="158" t="s">
        <v>1203</v>
      </c>
      <c r="E418" s="158" t="s">
        <v>1204</v>
      </c>
    </row>
    <row r="419" spans="1:5" x14ac:dyDescent="0.3">
      <c r="A419" s="158">
        <v>216581065</v>
      </c>
      <c r="B419" s="158" t="s">
        <v>1201</v>
      </c>
      <c r="C419" s="158" t="s">
        <v>1202</v>
      </c>
      <c r="D419" s="158" t="s">
        <v>1205</v>
      </c>
      <c r="E419" s="158" t="s">
        <v>1206</v>
      </c>
    </row>
    <row r="420" spans="1:5" x14ac:dyDescent="0.3">
      <c r="A420" s="158">
        <v>216581065</v>
      </c>
      <c r="B420" s="158" t="s">
        <v>1201</v>
      </c>
      <c r="C420" s="158" t="s">
        <v>1202</v>
      </c>
      <c r="D420" s="158" t="s">
        <v>1207</v>
      </c>
      <c r="E420" s="158" t="s">
        <v>1208</v>
      </c>
    </row>
    <row r="421" spans="1:5" x14ac:dyDescent="0.3">
      <c r="A421" s="158">
        <v>216581065</v>
      </c>
      <c r="B421" s="158" t="s">
        <v>1201</v>
      </c>
      <c r="C421" s="158" t="s">
        <v>1202</v>
      </c>
      <c r="D421" s="158" t="s">
        <v>1209</v>
      </c>
      <c r="E421" s="158" t="s">
        <v>1204</v>
      </c>
    </row>
    <row r="422" spans="1:5" x14ac:dyDescent="0.3">
      <c r="A422" s="158">
        <v>217170771</v>
      </c>
      <c r="B422" s="158" t="s">
        <v>1210</v>
      </c>
      <c r="C422" s="158" t="s">
        <v>1211</v>
      </c>
      <c r="D422" s="158" t="s">
        <v>1212</v>
      </c>
      <c r="E422" s="158" t="s">
        <v>1213</v>
      </c>
    </row>
    <row r="423" spans="1:5" x14ac:dyDescent="0.3">
      <c r="A423" s="158">
        <v>217170771</v>
      </c>
      <c r="B423" s="158" t="s">
        <v>1210</v>
      </c>
      <c r="C423" s="158" t="s">
        <v>1211</v>
      </c>
      <c r="D423" s="158" t="s">
        <v>1214</v>
      </c>
      <c r="E423" s="158" t="s">
        <v>1215</v>
      </c>
    </row>
    <row r="424" spans="1:5" x14ac:dyDescent="0.3">
      <c r="A424" s="158">
        <v>217170771</v>
      </c>
      <c r="B424" s="158" t="s">
        <v>1210</v>
      </c>
      <c r="C424" s="158" t="s">
        <v>1211</v>
      </c>
      <c r="D424" s="158" t="s">
        <v>1216</v>
      </c>
      <c r="E424" s="158" t="s">
        <v>1217</v>
      </c>
    </row>
    <row r="425" spans="1:5" x14ac:dyDescent="0.3">
      <c r="A425" s="158">
        <v>217325473</v>
      </c>
      <c r="B425" s="158" t="s">
        <v>1218</v>
      </c>
      <c r="C425" s="158" t="s">
        <v>1219</v>
      </c>
      <c r="D425" s="158" t="s">
        <v>1220</v>
      </c>
      <c r="E425" s="158" t="s">
        <v>1221</v>
      </c>
    </row>
    <row r="426" spans="1:5" x14ac:dyDescent="0.3">
      <c r="A426" s="158">
        <v>217325473</v>
      </c>
      <c r="B426" s="158" t="s">
        <v>1218</v>
      </c>
      <c r="C426" s="158" t="s">
        <v>1219</v>
      </c>
      <c r="D426" s="158" t="s">
        <v>1222</v>
      </c>
      <c r="E426" s="158" t="s">
        <v>1223</v>
      </c>
    </row>
    <row r="427" spans="1:5" x14ac:dyDescent="0.3">
      <c r="A427" s="158">
        <v>217325473</v>
      </c>
      <c r="B427" s="158" t="s">
        <v>1218</v>
      </c>
      <c r="C427" s="158" t="s">
        <v>1219</v>
      </c>
      <c r="D427" s="158" t="s">
        <v>1224</v>
      </c>
      <c r="E427" s="158" t="s">
        <v>1225</v>
      </c>
    </row>
    <row r="428" spans="1:5" x14ac:dyDescent="0.3">
      <c r="A428" s="158">
        <v>217325473</v>
      </c>
      <c r="B428" s="158" t="s">
        <v>1218</v>
      </c>
      <c r="C428" s="158" t="s">
        <v>1219</v>
      </c>
      <c r="D428" s="158" t="s">
        <v>1226</v>
      </c>
      <c r="E428" s="158" t="s">
        <v>1227</v>
      </c>
    </row>
    <row r="429" spans="1:5" x14ac:dyDescent="0.3">
      <c r="A429" s="158">
        <v>217325473</v>
      </c>
      <c r="B429" s="158" t="s">
        <v>1218</v>
      </c>
      <c r="C429" s="158" t="s">
        <v>1219</v>
      </c>
      <c r="D429" s="158" t="s">
        <v>1228</v>
      </c>
      <c r="E429" s="158" t="s">
        <v>1221</v>
      </c>
    </row>
    <row r="430" spans="1:5" x14ac:dyDescent="0.3">
      <c r="A430" s="158">
        <v>217768077</v>
      </c>
      <c r="B430" s="158" t="s">
        <v>1229</v>
      </c>
      <c r="C430" s="158" t="s">
        <v>1230</v>
      </c>
      <c r="D430" s="158" t="s">
        <v>1231</v>
      </c>
      <c r="E430" s="158" t="s">
        <v>1232</v>
      </c>
    </row>
    <row r="431" spans="1:5" x14ac:dyDescent="0.3">
      <c r="A431" s="158">
        <v>217768077</v>
      </c>
      <c r="B431" s="158" t="s">
        <v>1229</v>
      </c>
      <c r="C431" s="158" t="s">
        <v>1230</v>
      </c>
      <c r="D431" s="158" t="s">
        <v>1233</v>
      </c>
      <c r="E431" s="158" t="s">
        <v>1234</v>
      </c>
    </row>
    <row r="432" spans="1:5" x14ac:dyDescent="0.3">
      <c r="A432" s="158">
        <v>217768077</v>
      </c>
      <c r="B432" s="158" t="s">
        <v>1229</v>
      </c>
      <c r="C432" s="158" t="s">
        <v>1230</v>
      </c>
      <c r="D432" s="158" t="s">
        <v>1235</v>
      </c>
      <c r="E432" s="158" t="s">
        <v>1236</v>
      </c>
    </row>
    <row r="433" spans="1:5" x14ac:dyDescent="0.3">
      <c r="A433" s="158">
        <v>217768077</v>
      </c>
      <c r="B433" s="158" t="s">
        <v>1229</v>
      </c>
      <c r="C433" s="158" t="s">
        <v>1230</v>
      </c>
      <c r="D433" s="158" t="s">
        <v>1237</v>
      </c>
      <c r="E433" s="158" t="s">
        <v>1238</v>
      </c>
    </row>
    <row r="434" spans="1:5" x14ac:dyDescent="0.3">
      <c r="A434" s="158">
        <v>218005480</v>
      </c>
      <c r="B434" s="158" t="s">
        <v>1239</v>
      </c>
      <c r="C434" s="158" t="s">
        <v>1240</v>
      </c>
      <c r="D434" s="158" t="s">
        <v>1241</v>
      </c>
      <c r="E434" s="158" t="s">
        <v>1242</v>
      </c>
    </row>
    <row r="435" spans="1:5" x14ac:dyDescent="0.3">
      <c r="A435" s="158">
        <v>218005480</v>
      </c>
      <c r="B435" s="158" t="s">
        <v>1239</v>
      </c>
      <c r="C435" s="158" t="s">
        <v>1240</v>
      </c>
      <c r="D435" s="158" t="s">
        <v>1243</v>
      </c>
      <c r="E435" s="158" t="s">
        <v>1244</v>
      </c>
    </row>
    <row r="436" spans="1:5" x14ac:dyDescent="0.3">
      <c r="A436" s="158">
        <v>218005480</v>
      </c>
      <c r="B436" s="158" t="s">
        <v>1239</v>
      </c>
      <c r="C436" s="158" t="s">
        <v>1240</v>
      </c>
      <c r="D436" s="158" t="s">
        <v>1245</v>
      </c>
      <c r="E436" s="158" t="s">
        <v>1246</v>
      </c>
    </row>
    <row r="437" spans="1:5" x14ac:dyDescent="0.3">
      <c r="A437" s="158">
        <v>218005480</v>
      </c>
      <c r="B437" s="158" t="s">
        <v>1239</v>
      </c>
      <c r="C437" s="158" t="s">
        <v>1240</v>
      </c>
      <c r="D437" s="158" t="s">
        <v>1247</v>
      </c>
      <c r="E437" s="158" t="s">
        <v>1248</v>
      </c>
    </row>
    <row r="438" spans="1:5" x14ac:dyDescent="0.3">
      <c r="A438" s="158">
        <v>218005480</v>
      </c>
      <c r="B438" s="158" t="s">
        <v>1239</v>
      </c>
      <c r="C438" s="158" t="s">
        <v>1240</v>
      </c>
      <c r="D438" s="158" t="s">
        <v>1249</v>
      </c>
      <c r="E438" s="158" t="s">
        <v>1250</v>
      </c>
    </row>
    <row r="439" spans="1:5" x14ac:dyDescent="0.3">
      <c r="A439" s="158">
        <v>218168081</v>
      </c>
      <c r="B439" s="158" t="s">
        <v>1251</v>
      </c>
      <c r="C439" s="158" t="s">
        <v>1252</v>
      </c>
      <c r="D439" s="158" t="s">
        <v>1253</v>
      </c>
      <c r="E439" s="158" t="s">
        <v>1254</v>
      </c>
    </row>
    <row r="440" spans="1:5" x14ac:dyDescent="0.3">
      <c r="A440" s="158">
        <v>218168081</v>
      </c>
      <c r="B440" s="158" t="s">
        <v>1251</v>
      </c>
      <c r="C440" s="158" t="s">
        <v>1252</v>
      </c>
      <c r="D440" s="158" t="s">
        <v>1255</v>
      </c>
      <c r="E440" s="158" t="s">
        <v>1256</v>
      </c>
    </row>
    <row r="441" spans="1:5" x14ac:dyDescent="0.3">
      <c r="A441" s="158">
        <v>218168081</v>
      </c>
      <c r="B441" s="158" t="s">
        <v>1251</v>
      </c>
      <c r="C441" s="158" t="s">
        <v>1252</v>
      </c>
      <c r="D441" s="158" t="s">
        <v>1257</v>
      </c>
      <c r="E441" s="158" t="s">
        <v>1258</v>
      </c>
    </row>
    <row r="442" spans="1:5" x14ac:dyDescent="0.3">
      <c r="A442" s="158">
        <v>218168081</v>
      </c>
      <c r="B442" s="158" t="s">
        <v>1251</v>
      </c>
      <c r="C442" s="158" t="s">
        <v>1252</v>
      </c>
      <c r="D442" s="158" t="s">
        <v>1259</v>
      </c>
      <c r="E442" s="158" t="s">
        <v>1260</v>
      </c>
    </row>
    <row r="443" spans="1:5" x14ac:dyDescent="0.3">
      <c r="A443" s="158">
        <v>218168081</v>
      </c>
      <c r="B443" s="158" t="s">
        <v>1251</v>
      </c>
      <c r="C443" s="158" t="s">
        <v>1252</v>
      </c>
      <c r="D443" s="158" t="s">
        <v>1253</v>
      </c>
      <c r="E443" s="158" t="s">
        <v>1254</v>
      </c>
    </row>
    <row r="444" spans="1:5" x14ac:dyDescent="0.3">
      <c r="A444" s="158">
        <v>218705887</v>
      </c>
      <c r="B444" s="158" t="s">
        <v>1261</v>
      </c>
      <c r="C444" s="158" t="s">
        <v>1262</v>
      </c>
      <c r="D444" s="158" t="s">
        <v>1263</v>
      </c>
      <c r="E444" s="158" t="s">
        <v>1264</v>
      </c>
    </row>
    <row r="445" spans="1:5" x14ac:dyDescent="0.3">
      <c r="A445" s="158">
        <v>218705887</v>
      </c>
      <c r="B445" s="158" t="s">
        <v>1261</v>
      </c>
      <c r="C445" s="158" t="s">
        <v>1262</v>
      </c>
      <c r="D445" s="158" t="s">
        <v>1265</v>
      </c>
      <c r="E445" s="158" t="s">
        <v>1266</v>
      </c>
    </row>
    <row r="446" spans="1:5" x14ac:dyDescent="0.3">
      <c r="A446" s="158">
        <v>218705887</v>
      </c>
      <c r="B446" s="158" t="s">
        <v>1261</v>
      </c>
      <c r="C446" s="158" t="s">
        <v>1262</v>
      </c>
      <c r="D446" s="158" t="s">
        <v>1267</v>
      </c>
      <c r="E446" s="158" t="s">
        <v>1268</v>
      </c>
    </row>
    <row r="447" spans="1:5" x14ac:dyDescent="0.3">
      <c r="A447" s="158">
        <v>218705887</v>
      </c>
      <c r="B447" s="158" t="s">
        <v>1261</v>
      </c>
      <c r="C447" s="158" t="s">
        <v>1262</v>
      </c>
      <c r="D447" s="158" t="s">
        <v>1269</v>
      </c>
      <c r="E447" s="158" t="s">
        <v>1264</v>
      </c>
    </row>
    <row r="448" spans="1:5" x14ac:dyDescent="0.3">
      <c r="A448" s="158">
        <v>218705887</v>
      </c>
      <c r="B448" s="158" t="s">
        <v>1261</v>
      </c>
      <c r="C448" s="158" t="s">
        <v>1262</v>
      </c>
      <c r="D448" s="158" t="s">
        <v>1270</v>
      </c>
      <c r="E448" s="158" t="s">
        <v>1264</v>
      </c>
    </row>
    <row r="449" spans="1:5" x14ac:dyDescent="0.3">
      <c r="A449" s="158">
        <v>219841298</v>
      </c>
      <c r="B449" s="158" t="s">
        <v>1271</v>
      </c>
      <c r="C449" s="158" t="s">
        <v>1272</v>
      </c>
      <c r="D449" s="158" t="s">
        <v>1273</v>
      </c>
      <c r="E449" s="158" t="s">
        <v>1274</v>
      </c>
    </row>
    <row r="450" spans="1:5" x14ac:dyDescent="0.3">
      <c r="A450" s="158">
        <v>219841298</v>
      </c>
      <c r="B450" s="158" t="s">
        <v>1271</v>
      </c>
      <c r="C450" s="158" t="s">
        <v>1272</v>
      </c>
      <c r="D450" s="158" t="s">
        <v>1275</v>
      </c>
      <c r="E450" s="158" t="s">
        <v>1276</v>
      </c>
    </row>
    <row r="451" spans="1:5" x14ac:dyDescent="0.3">
      <c r="A451" s="158">
        <v>219841298</v>
      </c>
      <c r="B451" s="158" t="s">
        <v>1271</v>
      </c>
      <c r="C451" s="158" t="s">
        <v>1272</v>
      </c>
      <c r="D451" s="158" t="s">
        <v>1277</v>
      </c>
      <c r="E451" s="158" t="s">
        <v>1278</v>
      </c>
    </row>
    <row r="452" spans="1:5" x14ac:dyDescent="0.3">
      <c r="A452" s="158">
        <v>219841298</v>
      </c>
      <c r="B452" s="158" t="s">
        <v>1271</v>
      </c>
      <c r="C452" s="158" t="s">
        <v>1272</v>
      </c>
      <c r="D452" s="158" t="s">
        <v>1279</v>
      </c>
      <c r="E452" s="158" t="s">
        <v>1276</v>
      </c>
    </row>
    <row r="453" spans="1:5" x14ac:dyDescent="0.3">
      <c r="A453" s="158">
        <v>219841298</v>
      </c>
      <c r="B453" s="158" t="s">
        <v>1271</v>
      </c>
      <c r="C453" s="158" t="s">
        <v>1272</v>
      </c>
      <c r="D453" s="158" t="s">
        <v>1273</v>
      </c>
      <c r="E453" s="158" t="s">
        <v>1274</v>
      </c>
    </row>
    <row r="454" spans="1:5" x14ac:dyDescent="0.3">
      <c r="A454" s="158">
        <v>220105999</v>
      </c>
      <c r="B454" s="158" t="s">
        <v>1280</v>
      </c>
      <c r="C454" s="158" t="s">
        <v>1281</v>
      </c>
      <c r="D454" s="158" t="s">
        <v>1282</v>
      </c>
      <c r="E454" s="158" t="s">
        <v>1283</v>
      </c>
    </row>
    <row r="455" spans="1:5" x14ac:dyDescent="0.3">
      <c r="A455" s="158">
        <v>220105999</v>
      </c>
      <c r="B455" s="158" t="s">
        <v>1280</v>
      </c>
      <c r="C455" s="158" t="s">
        <v>1281</v>
      </c>
      <c r="D455" s="158" t="s">
        <v>1284</v>
      </c>
      <c r="E455" s="158" t="s">
        <v>1285</v>
      </c>
    </row>
    <row r="456" spans="1:5" x14ac:dyDescent="0.3">
      <c r="A456" s="158">
        <v>220105999</v>
      </c>
      <c r="B456" s="158" t="s">
        <v>1280</v>
      </c>
      <c r="C456" s="158" t="s">
        <v>1281</v>
      </c>
      <c r="D456" s="158" t="s">
        <v>1286</v>
      </c>
      <c r="E456" s="158" t="s">
        <v>1287</v>
      </c>
    </row>
    <row r="457" spans="1:5" x14ac:dyDescent="0.3">
      <c r="A457" s="158">
        <v>220105999</v>
      </c>
      <c r="B457" s="158" t="s">
        <v>1280</v>
      </c>
      <c r="C457" s="158" t="s">
        <v>1281</v>
      </c>
      <c r="D457" s="158" t="s">
        <v>1288</v>
      </c>
      <c r="E457" s="158" t="s">
        <v>1289</v>
      </c>
    </row>
    <row r="458" spans="1:5" x14ac:dyDescent="0.3">
      <c r="A458" s="158">
        <v>220105999</v>
      </c>
      <c r="B458" s="158" t="s">
        <v>1280</v>
      </c>
      <c r="C458" s="158" t="s">
        <v>1281</v>
      </c>
      <c r="D458" s="158" t="s">
        <v>1290</v>
      </c>
      <c r="E458" s="158" t="s">
        <v>1291</v>
      </c>
    </row>
    <row r="459" spans="1:5" x14ac:dyDescent="0.3">
      <c r="A459" s="158">
        <v>220113188</v>
      </c>
      <c r="B459" s="158" t="s">
        <v>1292</v>
      </c>
      <c r="C459" s="158" t="s">
        <v>1293</v>
      </c>
      <c r="D459" s="158" t="s">
        <v>1294</v>
      </c>
      <c r="E459" s="158" t="s">
        <v>1295</v>
      </c>
    </row>
    <row r="460" spans="1:5" x14ac:dyDescent="0.3">
      <c r="A460" s="158">
        <v>220113188</v>
      </c>
      <c r="B460" s="158" t="s">
        <v>1292</v>
      </c>
      <c r="C460" s="158" t="s">
        <v>1293</v>
      </c>
      <c r="D460" s="158" t="s">
        <v>1296</v>
      </c>
      <c r="E460" s="158" t="s">
        <v>1297</v>
      </c>
    </row>
    <row r="461" spans="1:5" x14ac:dyDescent="0.3">
      <c r="A461" s="158">
        <v>220113188</v>
      </c>
      <c r="B461" s="158" t="s">
        <v>1292</v>
      </c>
      <c r="C461" s="158" t="s">
        <v>1293</v>
      </c>
      <c r="D461" s="158" t="s">
        <v>1298</v>
      </c>
      <c r="E461" s="158" t="s">
        <v>1299</v>
      </c>
    </row>
    <row r="462" spans="1:5" x14ac:dyDescent="0.3">
      <c r="A462" s="158">
        <v>220113188</v>
      </c>
      <c r="B462" s="158" t="s">
        <v>1292</v>
      </c>
      <c r="C462" s="158" t="s">
        <v>1293</v>
      </c>
      <c r="D462" s="158" t="s">
        <v>1300</v>
      </c>
      <c r="E462" s="158" t="s">
        <v>1301</v>
      </c>
    </row>
    <row r="463" spans="1:5" x14ac:dyDescent="0.3">
      <c r="A463" s="158">
        <v>220285001</v>
      </c>
      <c r="B463" s="158" t="s">
        <v>1302</v>
      </c>
      <c r="C463" s="158" t="s">
        <v>1303</v>
      </c>
      <c r="D463" s="158" t="s">
        <v>1304</v>
      </c>
      <c r="E463" s="158" t="s">
        <v>1305</v>
      </c>
    </row>
    <row r="464" spans="1:5" x14ac:dyDescent="0.3">
      <c r="A464" s="158">
        <v>220285001</v>
      </c>
      <c r="B464" s="158" t="s">
        <v>1302</v>
      </c>
      <c r="C464" s="158" t="s">
        <v>1303</v>
      </c>
      <c r="D464" s="158" t="s">
        <v>1306</v>
      </c>
      <c r="E464" s="158" t="s">
        <v>1307</v>
      </c>
    </row>
    <row r="465" spans="1:5" x14ac:dyDescent="0.3">
      <c r="A465" s="158">
        <v>220285001</v>
      </c>
      <c r="B465" s="158" t="s">
        <v>1302</v>
      </c>
      <c r="C465" s="158" t="s">
        <v>1303</v>
      </c>
      <c r="D465" s="158" t="s">
        <v>1308</v>
      </c>
      <c r="E465" s="158" t="s">
        <v>1309</v>
      </c>
    </row>
    <row r="466" spans="1:5" x14ac:dyDescent="0.3">
      <c r="A466" s="158">
        <v>220285001</v>
      </c>
      <c r="B466" s="158" t="s">
        <v>1302</v>
      </c>
      <c r="C466" s="158" t="s">
        <v>1303</v>
      </c>
      <c r="D466" s="158" t="s">
        <v>1310</v>
      </c>
      <c r="E466" s="158" t="s">
        <v>1311</v>
      </c>
    </row>
    <row r="467" spans="1:5" x14ac:dyDescent="0.3">
      <c r="A467" s="158">
        <v>220285001</v>
      </c>
      <c r="B467" s="158" t="s">
        <v>1302</v>
      </c>
      <c r="C467" s="158" t="s">
        <v>1303</v>
      </c>
      <c r="D467" s="158" t="s">
        <v>1312</v>
      </c>
      <c r="E467" s="158" t="s">
        <v>1313</v>
      </c>
    </row>
    <row r="468" spans="1:5" x14ac:dyDescent="0.3">
      <c r="A468" s="158">
        <v>230105001</v>
      </c>
      <c r="B468" s="158" t="s">
        <v>1314</v>
      </c>
      <c r="C468" s="158" t="s">
        <v>1315</v>
      </c>
      <c r="D468" s="158" t="s">
        <v>1316</v>
      </c>
      <c r="E468" s="158" t="s">
        <v>1317</v>
      </c>
    </row>
    <row r="469" spans="1:5" x14ac:dyDescent="0.3">
      <c r="A469" s="158">
        <v>230105001</v>
      </c>
      <c r="B469" s="158" t="s">
        <v>1314</v>
      </c>
      <c r="C469" s="158" t="s">
        <v>1315</v>
      </c>
      <c r="D469" s="158" t="s">
        <v>1318</v>
      </c>
      <c r="E469" s="158" t="s">
        <v>1319</v>
      </c>
    </row>
    <row r="470" spans="1:5" x14ac:dyDescent="0.3">
      <c r="A470" s="158">
        <v>230105001</v>
      </c>
      <c r="B470" s="158" t="s">
        <v>1314</v>
      </c>
      <c r="C470" s="158" t="s">
        <v>1315</v>
      </c>
      <c r="D470" s="158" t="s">
        <v>1320</v>
      </c>
      <c r="E470" s="158" t="s">
        <v>1321</v>
      </c>
    </row>
    <row r="471" spans="1:5" x14ac:dyDescent="0.3">
      <c r="A471" s="158">
        <v>230105001</v>
      </c>
      <c r="B471" s="158" t="s">
        <v>1314</v>
      </c>
      <c r="C471" s="158" t="s">
        <v>1315</v>
      </c>
      <c r="D471" s="158" t="s">
        <v>1322</v>
      </c>
      <c r="E471" s="158" t="s">
        <v>1323</v>
      </c>
    </row>
    <row r="472" spans="1:5" x14ac:dyDescent="0.3">
      <c r="A472" s="158">
        <v>230105001</v>
      </c>
      <c r="B472" s="158" t="s">
        <v>1314</v>
      </c>
      <c r="C472" s="158" t="s">
        <v>1315</v>
      </c>
      <c r="D472" s="158" t="s">
        <v>1324</v>
      </c>
      <c r="E472" s="158" t="s">
        <v>1325</v>
      </c>
    </row>
    <row r="473" spans="1:5" x14ac:dyDescent="0.3">
      <c r="A473" s="158">
        <v>230111001</v>
      </c>
      <c r="B473" s="158" t="s">
        <v>1326</v>
      </c>
      <c r="C473" s="158" t="s">
        <v>1327</v>
      </c>
      <c r="D473" s="158" t="s">
        <v>1328</v>
      </c>
      <c r="E473" s="158" t="s">
        <v>1329</v>
      </c>
    </row>
    <row r="474" spans="1:5" x14ac:dyDescent="0.3">
      <c r="A474" s="158">
        <v>230111001</v>
      </c>
      <c r="B474" s="158" t="s">
        <v>1326</v>
      </c>
      <c r="C474" s="158" t="s">
        <v>1327</v>
      </c>
      <c r="D474" s="158" t="s">
        <v>1330</v>
      </c>
      <c r="E474" s="158" t="s">
        <v>1331</v>
      </c>
    </row>
    <row r="475" spans="1:5" x14ac:dyDescent="0.3">
      <c r="A475" s="158">
        <v>230111001</v>
      </c>
      <c r="B475" s="158" t="s">
        <v>1326</v>
      </c>
      <c r="C475" s="158" t="s">
        <v>1327</v>
      </c>
      <c r="D475" s="158" t="s">
        <v>1332</v>
      </c>
      <c r="E475" s="158" t="s">
        <v>1333</v>
      </c>
    </row>
    <row r="476" spans="1:5" x14ac:dyDescent="0.3">
      <c r="A476" s="158">
        <v>230111001</v>
      </c>
      <c r="B476" s="158" t="s">
        <v>1326</v>
      </c>
      <c r="C476" s="158" t="s">
        <v>1327</v>
      </c>
      <c r="D476" s="158" t="s">
        <v>1334</v>
      </c>
      <c r="E476" s="158" t="s">
        <v>1335</v>
      </c>
    </row>
    <row r="477" spans="1:5" x14ac:dyDescent="0.3">
      <c r="A477" s="158">
        <v>230111001</v>
      </c>
      <c r="B477" s="158" t="s">
        <v>1326</v>
      </c>
      <c r="C477" s="158" t="s">
        <v>1327</v>
      </c>
      <c r="D477" s="158" t="s">
        <v>1336</v>
      </c>
      <c r="E477" s="158" t="s">
        <v>1337</v>
      </c>
    </row>
    <row r="478" spans="1:5" x14ac:dyDescent="0.3">
      <c r="A478" s="158">
        <v>230111001</v>
      </c>
      <c r="B478" s="158" t="s">
        <v>1326</v>
      </c>
      <c r="C478" s="158" t="s">
        <v>1327</v>
      </c>
      <c r="D478" s="158" t="s">
        <v>1328</v>
      </c>
      <c r="E478" s="158" t="s">
        <v>1329</v>
      </c>
    </row>
    <row r="479" spans="1:5" x14ac:dyDescent="0.3">
      <c r="A479" s="158">
        <v>230117001</v>
      </c>
      <c r="B479" s="158" t="s">
        <v>1338</v>
      </c>
      <c r="C479" s="158" t="s">
        <v>1339</v>
      </c>
      <c r="D479" s="158" t="s">
        <v>1340</v>
      </c>
      <c r="E479" s="158" t="s">
        <v>1341</v>
      </c>
    </row>
    <row r="480" spans="1:5" x14ac:dyDescent="0.3">
      <c r="A480" s="158">
        <v>230117001</v>
      </c>
      <c r="B480" s="158" t="s">
        <v>1338</v>
      </c>
      <c r="C480" s="158" t="s">
        <v>1339</v>
      </c>
      <c r="D480" s="158"/>
      <c r="E480" s="158"/>
    </row>
    <row r="481" spans="1:5" x14ac:dyDescent="0.3">
      <c r="A481" s="158">
        <v>230117001</v>
      </c>
      <c r="B481" s="158" t="s">
        <v>1338</v>
      </c>
      <c r="C481" s="158" t="s">
        <v>1339</v>
      </c>
      <c r="D481" s="158" t="s">
        <v>1340</v>
      </c>
      <c r="E481" s="158" t="s">
        <v>1341</v>
      </c>
    </row>
    <row r="482" spans="1:5" x14ac:dyDescent="0.3">
      <c r="A482" s="158">
        <v>230117001</v>
      </c>
      <c r="B482" s="158" t="s">
        <v>1338</v>
      </c>
      <c r="C482" s="158" t="s">
        <v>1339</v>
      </c>
      <c r="D482" s="158" t="s">
        <v>1340</v>
      </c>
      <c r="E482" s="158" t="s">
        <v>1341</v>
      </c>
    </row>
    <row r="483" spans="1:5" x14ac:dyDescent="0.3">
      <c r="A483" s="158">
        <v>230117001</v>
      </c>
      <c r="B483" s="158" t="s">
        <v>1338</v>
      </c>
      <c r="C483" s="158" t="s">
        <v>1339</v>
      </c>
      <c r="D483" s="158" t="s">
        <v>1342</v>
      </c>
      <c r="E483" s="158" t="s">
        <v>1343</v>
      </c>
    </row>
    <row r="484" spans="1:5" x14ac:dyDescent="0.3">
      <c r="A484" s="158">
        <v>230117001</v>
      </c>
      <c r="B484" s="158" t="s">
        <v>1338</v>
      </c>
      <c r="C484" s="158" t="s">
        <v>1339</v>
      </c>
      <c r="D484" s="158" t="s">
        <v>1344</v>
      </c>
      <c r="E484" s="158" t="s">
        <v>1345</v>
      </c>
    </row>
    <row r="485" spans="1:5" x14ac:dyDescent="0.3">
      <c r="A485" s="158">
        <v>234111001</v>
      </c>
      <c r="B485" s="158" t="s">
        <v>1346</v>
      </c>
      <c r="C485" s="158" t="s">
        <v>1347</v>
      </c>
      <c r="D485" s="158" t="s">
        <v>1348</v>
      </c>
      <c r="E485" s="158" t="s">
        <v>1349</v>
      </c>
    </row>
    <row r="486" spans="1:5" x14ac:dyDescent="0.3">
      <c r="A486" s="158">
        <v>234111001</v>
      </c>
      <c r="B486" s="158" t="s">
        <v>1346</v>
      </c>
      <c r="C486" s="158" t="s">
        <v>1347</v>
      </c>
      <c r="D486" s="158" t="s">
        <v>1350</v>
      </c>
      <c r="E486" s="158" t="s">
        <v>1351</v>
      </c>
    </row>
    <row r="487" spans="1:5" x14ac:dyDescent="0.3">
      <c r="A487" s="158">
        <v>234111001</v>
      </c>
      <c r="B487" s="158" t="s">
        <v>1346</v>
      </c>
      <c r="C487" s="158" t="s">
        <v>1347</v>
      </c>
      <c r="D487" s="158" t="s">
        <v>1352</v>
      </c>
      <c r="E487" s="158" t="s">
        <v>1353</v>
      </c>
    </row>
    <row r="488" spans="1:5" x14ac:dyDescent="0.3">
      <c r="A488" s="158">
        <v>234111001</v>
      </c>
      <c r="B488" s="158" t="s">
        <v>1346</v>
      </c>
      <c r="C488" s="158" t="s">
        <v>1347</v>
      </c>
      <c r="D488" s="158" t="s">
        <v>1354</v>
      </c>
      <c r="E488" s="158" t="s">
        <v>1355</v>
      </c>
    </row>
    <row r="489" spans="1:5" x14ac:dyDescent="0.3">
      <c r="A489" s="158">
        <v>234111001</v>
      </c>
      <c r="B489" s="158" t="s">
        <v>1346</v>
      </c>
      <c r="C489" s="158" t="s">
        <v>1347</v>
      </c>
      <c r="D489" s="158" t="s">
        <v>1356</v>
      </c>
      <c r="E489" s="158" t="s">
        <v>1357</v>
      </c>
    </row>
    <row r="490" spans="1:5" x14ac:dyDescent="0.3">
      <c r="A490" s="158">
        <v>234111001</v>
      </c>
      <c r="B490" s="158" t="s">
        <v>1346</v>
      </c>
      <c r="C490" s="158" t="s">
        <v>1347</v>
      </c>
      <c r="D490" s="158" t="s">
        <v>1358</v>
      </c>
      <c r="E490" s="158" t="s">
        <v>1359</v>
      </c>
    </row>
    <row r="491" spans="1:5" x14ac:dyDescent="0.3">
      <c r="A491" s="158">
        <v>241511001</v>
      </c>
      <c r="B491" s="158" t="s">
        <v>1360</v>
      </c>
      <c r="C491" s="158" t="s">
        <v>1361</v>
      </c>
      <c r="D491" s="158" t="s">
        <v>1362</v>
      </c>
      <c r="E491" s="158" t="s">
        <v>1363</v>
      </c>
    </row>
    <row r="492" spans="1:5" x14ac:dyDescent="0.3">
      <c r="A492" s="158">
        <v>241511001</v>
      </c>
      <c r="B492" s="158" t="s">
        <v>1360</v>
      </c>
      <c r="C492" s="158" t="s">
        <v>1361</v>
      </c>
      <c r="D492" s="158" t="s">
        <v>1364</v>
      </c>
      <c r="E492" s="158" t="s">
        <v>1365</v>
      </c>
    </row>
    <row r="493" spans="1:5" x14ac:dyDescent="0.3">
      <c r="A493" s="158">
        <v>241511001</v>
      </c>
      <c r="B493" s="158" t="s">
        <v>1360</v>
      </c>
      <c r="C493" s="158" t="s">
        <v>1361</v>
      </c>
      <c r="D493" s="158" t="s">
        <v>1366</v>
      </c>
      <c r="E493" s="158" t="s">
        <v>1367</v>
      </c>
    </row>
    <row r="494" spans="1:5" x14ac:dyDescent="0.3">
      <c r="A494" s="158">
        <v>241511001</v>
      </c>
      <c r="B494" s="158" t="s">
        <v>1360</v>
      </c>
      <c r="C494" s="158" t="s">
        <v>1361</v>
      </c>
      <c r="D494" s="158" t="s">
        <v>1368</v>
      </c>
      <c r="E494" s="158" t="s">
        <v>1369</v>
      </c>
    </row>
    <row r="495" spans="1:5" x14ac:dyDescent="0.3">
      <c r="A495" s="158">
        <v>241511001</v>
      </c>
      <c r="B495" s="158" t="s">
        <v>1360</v>
      </c>
      <c r="C495" s="158" t="s">
        <v>1361</v>
      </c>
      <c r="D495" s="158" t="s">
        <v>1370</v>
      </c>
      <c r="E495" s="158" t="s">
        <v>1371</v>
      </c>
    </row>
    <row r="496" spans="1:5" x14ac:dyDescent="0.3">
      <c r="A496" s="158">
        <v>260105001</v>
      </c>
      <c r="B496" s="158" t="s">
        <v>1372</v>
      </c>
      <c r="C496" s="158" t="s">
        <v>1373</v>
      </c>
      <c r="D496" s="158" t="s">
        <v>1374</v>
      </c>
      <c r="E496" s="158" t="s">
        <v>1375</v>
      </c>
    </row>
    <row r="497" spans="1:5" x14ac:dyDescent="0.3">
      <c r="A497" s="158">
        <v>260105001</v>
      </c>
      <c r="B497" s="158" t="s">
        <v>1372</v>
      </c>
      <c r="C497" s="158" t="s">
        <v>1373</v>
      </c>
      <c r="D497" s="158" t="s">
        <v>1376</v>
      </c>
      <c r="E497" s="158" t="s">
        <v>1377</v>
      </c>
    </row>
    <row r="498" spans="1:5" x14ac:dyDescent="0.3">
      <c r="A498" s="158">
        <v>260105001</v>
      </c>
      <c r="B498" s="158" t="s">
        <v>1372</v>
      </c>
      <c r="C498" s="158" t="s">
        <v>1373</v>
      </c>
      <c r="D498" s="158" t="s">
        <v>1378</v>
      </c>
      <c r="E498" s="158" t="s">
        <v>1379</v>
      </c>
    </row>
    <row r="499" spans="1:5" x14ac:dyDescent="0.3">
      <c r="A499" s="158">
        <v>260105001</v>
      </c>
      <c r="B499" s="158" t="s">
        <v>1372</v>
      </c>
      <c r="C499" s="158" t="s">
        <v>1373</v>
      </c>
      <c r="D499" s="158" t="s">
        <v>1380</v>
      </c>
      <c r="E499" s="158" t="s">
        <v>1381</v>
      </c>
    </row>
    <row r="500" spans="1:5" x14ac:dyDescent="0.3">
      <c r="A500" s="158">
        <v>260105001</v>
      </c>
      <c r="B500" s="158" t="s">
        <v>1372</v>
      </c>
      <c r="C500" s="158" t="s">
        <v>1373</v>
      </c>
      <c r="D500" s="158" t="s">
        <v>1382</v>
      </c>
      <c r="E500" s="158" t="s">
        <v>1383</v>
      </c>
    </row>
    <row r="501" spans="1:5" x14ac:dyDescent="0.3">
      <c r="A501" s="158">
        <v>260105001</v>
      </c>
      <c r="B501" s="158" t="s">
        <v>1372</v>
      </c>
      <c r="C501" s="158" t="s">
        <v>1373</v>
      </c>
      <c r="D501" s="158" t="s">
        <v>1384</v>
      </c>
      <c r="E501" s="158" t="s">
        <v>1385</v>
      </c>
    </row>
    <row r="502" spans="1:5" x14ac:dyDescent="0.3">
      <c r="A502" s="158">
        <v>267017001</v>
      </c>
      <c r="B502" s="158" t="s">
        <v>1386</v>
      </c>
      <c r="C502" s="158" t="s">
        <v>1387</v>
      </c>
      <c r="D502" s="158" t="s">
        <v>1388</v>
      </c>
      <c r="E502" s="158" t="s">
        <v>1389</v>
      </c>
    </row>
    <row r="503" spans="1:5" x14ac:dyDescent="0.3">
      <c r="A503" s="158">
        <v>267017001</v>
      </c>
      <c r="B503" s="158" t="s">
        <v>1386</v>
      </c>
      <c r="C503" s="158" t="s">
        <v>1387</v>
      </c>
      <c r="D503" s="158" t="s">
        <v>1390</v>
      </c>
      <c r="E503" s="158" t="s">
        <v>1391</v>
      </c>
    </row>
    <row r="504" spans="1:5" x14ac:dyDescent="0.3">
      <c r="A504" s="158">
        <v>267017001</v>
      </c>
      <c r="B504" s="158" t="s">
        <v>1386</v>
      </c>
      <c r="C504" s="158" t="s">
        <v>1387</v>
      </c>
      <c r="D504" s="158" t="s">
        <v>1392</v>
      </c>
      <c r="E504" s="158" t="s">
        <v>1393</v>
      </c>
    </row>
    <row r="505" spans="1:5" x14ac:dyDescent="0.3">
      <c r="A505" s="158">
        <v>267017001</v>
      </c>
      <c r="B505" s="158" t="s">
        <v>1386</v>
      </c>
      <c r="C505" s="158" t="s">
        <v>1387</v>
      </c>
      <c r="D505" s="158" t="s">
        <v>1394</v>
      </c>
      <c r="E505" s="158" t="s">
        <v>1395</v>
      </c>
    </row>
    <row r="506" spans="1:5" x14ac:dyDescent="0.3">
      <c r="A506" s="158">
        <v>267017001</v>
      </c>
      <c r="B506" s="158" t="s">
        <v>1386</v>
      </c>
      <c r="C506" s="158" t="s">
        <v>1387</v>
      </c>
      <c r="D506" s="158" t="s">
        <v>1396</v>
      </c>
      <c r="E506" s="158" t="s">
        <v>1397</v>
      </c>
    </row>
    <row r="507" spans="1:5" x14ac:dyDescent="0.3">
      <c r="A507" s="158">
        <v>267017001</v>
      </c>
      <c r="B507" s="158" t="s">
        <v>1386</v>
      </c>
      <c r="C507" s="158" t="s">
        <v>1387</v>
      </c>
      <c r="D507" s="158" t="s">
        <v>1398</v>
      </c>
      <c r="E507" s="158" t="s">
        <v>1399</v>
      </c>
    </row>
    <row r="508" spans="1:5" x14ac:dyDescent="0.3">
      <c r="A508" s="158">
        <v>820200000</v>
      </c>
      <c r="B508" s="158" t="s">
        <v>1400</v>
      </c>
      <c r="C508" s="158" t="s">
        <v>1401</v>
      </c>
      <c r="D508" s="158" t="s">
        <v>1402</v>
      </c>
      <c r="E508" s="158" t="s">
        <v>1403</v>
      </c>
    </row>
    <row r="509" spans="1:5" x14ac:dyDescent="0.3">
      <c r="A509" s="158">
        <v>820200000</v>
      </c>
      <c r="B509" s="158" t="s">
        <v>1400</v>
      </c>
      <c r="C509" s="158" t="s">
        <v>1401</v>
      </c>
      <c r="D509" s="158" t="s">
        <v>1404</v>
      </c>
      <c r="E509" s="158" t="s">
        <v>1405</v>
      </c>
    </row>
    <row r="510" spans="1:5" x14ac:dyDescent="0.3">
      <c r="A510" s="158">
        <v>820200000</v>
      </c>
      <c r="B510" s="158" t="s">
        <v>1400</v>
      </c>
      <c r="C510" s="158" t="s">
        <v>1401</v>
      </c>
      <c r="D510" s="158" t="s">
        <v>1406</v>
      </c>
      <c r="E510" s="158" t="s">
        <v>1407</v>
      </c>
    </row>
    <row r="511" spans="1:5" x14ac:dyDescent="0.3">
      <c r="A511" s="158">
        <v>820200000</v>
      </c>
      <c r="B511" s="158" t="s">
        <v>1400</v>
      </c>
      <c r="C511" s="158" t="s">
        <v>1401</v>
      </c>
      <c r="D511" s="158" t="s">
        <v>1408</v>
      </c>
      <c r="E511" s="158" t="s">
        <v>1409</v>
      </c>
    </row>
    <row r="512" spans="1:5" x14ac:dyDescent="0.3">
      <c r="A512" s="158">
        <v>820200000</v>
      </c>
      <c r="B512" s="158" t="s">
        <v>1400</v>
      </c>
      <c r="C512" s="158" t="s">
        <v>1401</v>
      </c>
      <c r="D512" s="158" t="s">
        <v>1410</v>
      </c>
      <c r="E512" s="158" t="s">
        <v>1411</v>
      </c>
    </row>
    <row r="513" spans="1:5" x14ac:dyDescent="0.3">
      <c r="A513" s="158">
        <v>821505000</v>
      </c>
      <c r="B513" s="158" t="s">
        <v>1412</v>
      </c>
      <c r="C513" s="158" t="s">
        <v>1413</v>
      </c>
      <c r="D513" s="158" t="s">
        <v>1414</v>
      </c>
      <c r="E513" s="158" t="s">
        <v>1415</v>
      </c>
    </row>
    <row r="514" spans="1:5" x14ac:dyDescent="0.3">
      <c r="A514" s="158">
        <v>821505000</v>
      </c>
      <c r="B514" s="158" t="s">
        <v>1412</v>
      </c>
      <c r="C514" s="158" t="s">
        <v>1413</v>
      </c>
      <c r="D514" s="158" t="s">
        <v>1416</v>
      </c>
      <c r="E514" s="158" t="s">
        <v>1417</v>
      </c>
    </row>
    <row r="515" spans="1:5" x14ac:dyDescent="0.3">
      <c r="A515" s="158">
        <v>821505000</v>
      </c>
      <c r="B515" s="158" t="s">
        <v>1412</v>
      </c>
      <c r="C515" s="158" t="s">
        <v>1413</v>
      </c>
      <c r="D515" s="158" t="s">
        <v>1414</v>
      </c>
      <c r="E515" s="158" t="s">
        <v>1415</v>
      </c>
    </row>
    <row r="516" spans="1:5" x14ac:dyDescent="0.3">
      <c r="A516" s="158">
        <v>821505000</v>
      </c>
      <c r="B516" s="158" t="s">
        <v>1412</v>
      </c>
      <c r="C516" s="158" t="s">
        <v>1413</v>
      </c>
      <c r="D516" s="158" t="s">
        <v>1418</v>
      </c>
      <c r="E516" s="158" t="s">
        <v>1419</v>
      </c>
    </row>
    <row r="517" spans="1:5" x14ac:dyDescent="0.3">
      <c r="A517" s="158">
        <v>821505000</v>
      </c>
      <c r="B517" s="158" t="s">
        <v>1412</v>
      </c>
      <c r="C517" s="158" t="s">
        <v>1413</v>
      </c>
      <c r="D517" s="158" t="s">
        <v>1420</v>
      </c>
      <c r="E517" s="158" t="s">
        <v>1421</v>
      </c>
    </row>
    <row r="518" spans="1:5" x14ac:dyDescent="0.3">
      <c r="A518" s="158">
        <v>821920000</v>
      </c>
      <c r="B518" s="158" t="s">
        <v>1422</v>
      </c>
      <c r="C518" s="158" t="s">
        <v>1423</v>
      </c>
      <c r="D518" s="158" t="s">
        <v>1424</v>
      </c>
      <c r="E518" s="158" t="s">
        <v>1425</v>
      </c>
    </row>
    <row r="519" spans="1:5" x14ac:dyDescent="0.3">
      <c r="A519" s="158">
        <v>821920000</v>
      </c>
      <c r="B519" s="158" t="s">
        <v>1422</v>
      </c>
      <c r="C519" s="158" t="s">
        <v>1423</v>
      </c>
      <c r="D519" s="158" t="s">
        <v>1426</v>
      </c>
      <c r="E519" s="158" t="s">
        <v>1427</v>
      </c>
    </row>
    <row r="520" spans="1:5" x14ac:dyDescent="0.3">
      <c r="A520" s="158">
        <v>821920000</v>
      </c>
      <c r="B520" s="158" t="s">
        <v>1422</v>
      </c>
      <c r="C520" s="158" t="s">
        <v>1423</v>
      </c>
      <c r="D520" s="158" t="s">
        <v>1428</v>
      </c>
      <c r="E520" s="158" t="s">
        <v>1429</v>
      </c>
    </row>
    <row r="521" spans="1:5" x14ac:dyDescent="0.3">
      <c r="A521" s="158">
        <v>821920000</v>
      </c>
      <c r="B521" s="158" t="s">
        <v>1422</v>
      </c>
      <c r="C521" s="158" t="s">
        <v>1423</v>
      </c>
      <c r="D521" s="158" t="s">
        <v>1430</v>
      </c>
      <c r="E521" s="158" t="s">
        <v>1431</v>
      </c>
    </row>
    <row r="522" spans="1:5" x14ac:dyDescent="0.3">
      <c r="A522" s="158">
        <v>821920000</v>
      </c>
      <c r="B522" s="158" t="s">
        <v>1422</v>
      </c>
      <c r="C522" s="158" t="s">
        <v>1423</v>
      </c>
      <c r="D522" s="158" t="s">
        <v>1432</v>
      </c>
      <c r="E522" s="158" t="s">
        <v>1433</v>
      </c>
    </row>
    <row r="523" spans="1:5" x14ac:dyDescent="0.3">
      <c r="A523" s="158">
        <v>824505000</v>
      </c>
      <c r="B523" s="158" t="s">
        <v>1434</v>
      </c>
      <c r="C523" s="158" t="s">
        <v>1435</v>
      </c>
      <c r="D523" s="158" t="s">
        <v>1436</v>
      </c>
      <c r="E523" s="158" t="s">
        <v>1437</v>
      </c>
    </row>
    <row r="524" spans="1:5" x14ac:dyDescent="0.3">
      <c r="A524" s="158">
        <v>824505000</v>
      </c>
      <c r="B524" s="158" t="s">
        <v>1434</v>
      </c>
      <c r="C524" s="158" t="s">
        <v>1435</v>
      </c>
      <c r="D524" s="158" t="s">
        <v>1438</v>
      </c>
      <c r="E524" s="158" t="s">
        <v>1439</v>
      </c>
    </row>
    <row r="525" spans="1:5" x14ac:dyDescent="0.3">
      <c r="A525" s="158">
        <v>824505000</v>
      </c>
      <c r="B525" s="158" t="s">
        <v>1434</v>
      </c>
      <c r="C525" s="158" t="s">
        <v>1435</v>
      </c>
      <c r="D525" s="158" t="s">
        <v>1440</v>
      </c>
      <c r="E525" s="158" t="s">
        <v>1441</v>
      </c>
    </row>
    <row r="526" spans="1:5" x14ac:dyDescent="0.3">
      <c r="A526" s="158">
        <v>824505000</v>
      </c>
      <c r="B526" s="158" t="s">
        <v>1434</v>
      </c>
      <c r="C526" s="158" t="s">
        <v>1435</v>
      </c>
      <c r="D526" s="158" t="s">
        <v>1442</v>
      </c>
      <c r="E526" s="158" t="s">
        <v>1443</v>
      </c>
    </row>
    <row r="527" spans="1:5" x14ac:dyDescent="0.3">
      <c r="A527" s="158">
        <v>826815000</v>
      </c>
      <c r="B527" s="158" t="s">
        <v>1444</v>
      </c>
      <c r="C527" s="158" t="s">
        <v>1445</v>
      </c>
      <c r="D527" s="158" t="s">
        <v>1446</v>
      </c>
      <c r="E527" s="158" t="s">
        <v>1447</v>
      </c>
    </row>
    <row r="528" spans="1:5" x14ac:dyDescent="0.3">
      <c r="A528" s="158">
        <v>826815000</v>
      </c>
      <c r="B528" s="158" t="s">
        <v>1444</v>
      </c>
      <c r="C528" s="158" t="s">
        <v>1445</v>
      </c>
      <c r="D528" s="158" t="s">
        <v>1448</v>
      </c>
      <c r="E528" s="158" t="s">
        <v>1449</v>
      </c>
    </row>
    <row r="529" spans="1:5" x14ac:dyDescent="0.3">
      <c r="A529" s="158">
        <v>826815000</v>
      </c>
      <c r="B529" s="158" t="s">
        <v>1444</v>
      </c>
      <c r="C529" s="158" t="s">
        <v>1445</v>
      </c>
      <c r="D529" s="158" t="s">
        <v>1450</v>
      </c>
      <c r="E529" s="158" t="s">
        <v>1451</v>
      </c>
    </row>
    <row r="530" spans="1:5" x14ac:dyDescent="0.3">
      <c r="A530" s="158">
        <v>826815000</v>
      </c>
      <c r="B530" s="158" t="s">
        <v>1444</v>
      </c>
      <c r="C530" s="158" t="s">
        <v>1445</v>
      </c>
      <c r="D530" s="158" t="s">
        <v>1452</v>
      </c>
      <c r="E530" s="158" t="s">
        <v>1453</v>
      </c>
    </row>
    <row r="531" spans="1:5" x14ac:dyDescent="0.3">
      <c r="A531" s="158">
        <v>826815000</v>
      </c>
      <c r="B531" s="158" t="s">
        <v>1444</v>
      </c>
      <c r="C531" s="158" t="s">
        <v>1445</v>
      </c>
      <c r="D531" s="158" t="s">
        <v>1454</v>
      </c>
      <c r="E531" s="158" t="s">
        <v>1455</v>
      </c>
    </row>
    <row r="532" spans="1:5" x14ac:dyDescent="0.3">
      <c r="A532" s="158">
        <v>826815000</v>
      </c>
      <c r="B532" s="158" t="s">
        <v>1444</v>
      </c>
      <c r="C532" s="158" t="s">
        <v>1445</v>
      </c>
      <c r="D532" s="158" t="s">
        <v>1456</v>
      </c>
      <c r="E532" s="158" t="s">
        <v>1457</v>
      </c>
    </row>
    <row r="533" spans="1:5" x14ac:dyDescent="0.3">
      <c r="A533" s="158">
        <v>910300000</v>
      </c>
      <c r="B533" s="158" t="s">
        <v>1458</v>
      </c>
      <c r="C533" s="158" t="s">
        <v>1459</v>
      </c>
      <c r="D533" s="158" t="s">
        <v>1460</v>
      </c>
      <c r="E533" s="158" t="s">
        <v>1461</v>
      </c>
    </row>
    <row r="534" spans="1:5" x14ac:dyDescent="0.3">
      <c r="A534" s="158">
        <v>910300000</v>
      </c>
      <c r="B534" s="158" t="s">
        <v>1458</v>
      </c>
      <c r="C534" s="158" t="s">
        <v>1459</v>
      </c>
      <c r="D534" s="158" t="s">
        <v>1462</v>
      </c>
      <c r="E534" s="158" t="s">
        <v>1463</v>
      </c>
    </row>
    <row r="535" spans="1:5" x14ac:dyDescent="0.3">
      <c r="A535" s="158">
        <v>910300000</v>
      </c>
      <c r="B535" s="158" t="s">
        <v>1458</v>
      </c>
      <c r="C535" s="158" t="s">
        <v>1459</v>
      </c>
      <c r="D535" s="158" t="s">
        <v>1464</v>
      </c>
      <c r="E535" s="158" t="s">
        <v>1465</v>
      </c>
    </row>
    <row r="536" spans="1:5" x14ac:dyDescent="0.3">
      <c r="A536" s="158">
        <v>922500000</v>
      </c>
      <c r="B536" s="158" t="s">
        <v>1466</v>
      </c>
      <c r="C536" s="158" t="s">
        <v>1467</v>
      </c>
      <c r="D536" s="158" t="s">
        <v>1468</v>
      </c>
      <c r="E536" s="158" t="s">
        <v>1469</v>
      </c>
    </row>
    <row r="537" spans="1:5" x14ac:dyDescent="0.3">
      <c r="A537" s="158">
        <v>922500000</v>
      </c>
      <c r="B537" s="158" t="s">
        <v>1466</v>
      </c>
      <c r="C537" s="158" t="s">
        <v>1467</v>
      </c>
      <c r="D537" s="158" t="s">
        <v>1470</v>
      </c>
      <c r="E537" s="158" t="s">
        <v>1471</v>
      </c>
    </row>
    <row r="538" spans="1:5" x14ac:dyDescent="0.3">
      <c r="A538" s="158">
        <v>922500000</v>
      </c>
      <c r="B538" s="158" t="s">
        <v>1466</v>
      </c>
      <c r="C538" s="158" t="s">
        <v>1467</v>
      </c>
      <c r="D538" s="158" t="s">
        <v>1472</v>
      </c>
      <c r="E538" s="158" t="s">
        <v>1473</v>
      </c>
    </row>
    <row r="539" spans="1:5" x14ac:dyDescent="0.3">
      <c r="A539" s="158">
        <v>922500000</v>
      </c>
      <c r="B539" s="158" t="s">
        <v>1466</v>
      </c>
      <c r="C539" s="158" t="s">
        <v>1467</v>
      </c>
      <c r="D539" s="158" t="s">
        <v>1474</v>
      </c>
      <c r="E539" s="158" t="s">
        <v>1475</v>
      </c>
    </row>
    <row r="540" spans="1:5" x14ac:dyDescent="0.3">
      <c r="A540" s="158">
        <v>923269813</v>
      </c>
      <c r="B540" s="158" t="s">
        <v>1476</v>
      </c>
      <c r="C540" s="158" t="s">
        <v>1477</v>
      </c>
      <c r="D540" s="158" t="s">
        <v>1478</v>
      </c>
      <c r="E540" s="158" t="s">
        <v>1479</v>
      </c>
    </row>
    <row r="541" spans="1:5" x14ac:dyDescent="0.3">
      <c r="A541" s="158">
        <v>923269813</v>
      </c>
      <c r="B541" s="158" t="s">
        <v>1476</v>
      </c>
      <c r="C541" s="158" t="s">
        <v>1477</v>
      </c>
      <c r="D541" s="158" t="s">
        <v>1480</v>
      </c>
      <c r="E541" s="158" t="s">
        <v>1481</v>
      </c>
    </row>
    <row r="542" spans="1:5" x14ac:dyDescent="0.3">
      <c r="A542" s="158">
        <v>923269813</v>
      </c>
      <c r="B542" s="158" t="s">
        <v>1476</v>
      </c>
      <c r="C542" s="158" t="s">
        <v>1477</v>
      </c>
      <c r="D542" s="158" t="s">
        <v>1482</v>
      </c>
      <c r="E542" s="158" t="s">
        <v>1483</v>
      </c>
    </row>
    <row r="543" spans="1:5" x14ac:dyDescent="0.3">
      <c r="A543" s="158">
        <v>923269813</v>
      </c>
      <c r="B543" s="158" t="s">
        <v>1476</v>
      </c>
      <c r="C543" s="158" t="s">
        <v>1477</v>
      </c>
      <c r="D543" s="158" t="s">
        <v>1484</v>
      </c>
      <c r="E543" s="158" t="s">
        <v>1485</v>
      </c>
    </row>
    <row r="544" spans="1:5" x14ac:dyDescent="0.3">
      <c r="A544" s="158">
        <v>923269813</v>
      </c>
      <c r="B544" s="158" t="s">
        <v>1476</v>
      </c>
      <c r="C544" s="158" t="s">
        <v>1477</v>
      </c>
      <c r="D544" s="158" t="s">
        <v>1486</v>
      </c>
      <c r="E544" s="158" t="s">
        <v>1483</v>
      </c>
    </row>
    <row r="545" spans="1:5" x14ac:dyDescent="0.3">
      <c r="A545" s="158">
        <v>923269813</v>
      </c>
      <c r="B545" s="158" t="s">
        <v>1476</v>
      </c>
      <c r="C545" s="158" t="s">
        <v>1477</v>
      </c>
      <c r="D545" s="158" t="s">
        <v>1487</v>
      </c>
      <c r="E545" s="158" t="s">
        <v>1488</v>
      </c>
    </row>
    <row r="546" spans="1:5" x14ac:dyDescent="0.3">
      <c r="A546" s="158">
        <v>923270342</v>
      </c>
      <c r="B546" s="158" t="s">
        <v>1489</v>
      </c>
      <c r="C546" s="158" t="s">
        <v>1490</v>
      </c>
      <c r="D546" s="158" t="s">
        <v>1491</v>
      </c>
      <c r="E546" s="158" t="s">
        <v>1492</v>
      </c>
    </row>
    <row r="547" spans="1:5" x14ac:dyDescent="0.3">
      <c r="A547" s="158">
        <v>923270342</v>
      </c>
      <c r="B547" s="158" t="s">
        <v>1489</v>
      </c>
      <c r="C547" s="158" t="s">
        <v>1490</v>
      </c>
      <c r="D547" s="158" t="s">
        <v>1493</v>
      </c>
      <c r="E547" s="158" t="s">
        <v>1494</v>
      </c>
    </row>
    <row r="548" spans="1:5" x14ac:dyDescent="0.3">
      <c r="A548" s="158">
        <v>923270342</v>
      </c>
      <c r="B548" s="158" t="s">
        <v>1489</v>
      </c>
      <c r="C548" s="158" t="s">
        <v>1490</v>
      </c>
      <c r="D548" s="158" t="s">
        <v>1495</v>
      </c>
      <c r="E548" s="158" t="s">
        <v>1496</v>
      </c>
    </row>
    <row r="549" spans="1:5" x14ac:dyDescent="0.3">
      <c r="A549" s="158">
        <v>923270342</v>
      </c>
      <c r="B549" s="158" t="s">
        <v>1489</v>
      </c>
      <c r="C549" s="158" t="s">
        <v>1490</v>
      </c>
      <c r="D549" s="158" t="s">
        <v>1497</v>
      </c>
      <c r="E549" s="158" t="s">
        <v>1498</v>
      </c>
    </row>
    <row r="550" spans="1:5" x14ac:dyDescent="0.3">
      <c r="A550" s="158">
        <v>923270342</v>
      </c>
      <c r="B550" s="158" t="s">
        <v>1489</v>
      </c>
      <c r="C550" s="158" t="s">
        <v>1490</v>
      </c>
      <c r="D550" s="158" t="s">
        <v>1499</v>
      </c>
      <c r="E550" s="158" t="s">
        <v>1500</v>
      </c>
    </row>
    <row r="551" spans="1:5" x14ac:dyDescent="0.3">
      <c r="A551" s="158">
        <v>923272447</v>
      </c>
      <c r="B551" s="158" t="s">
        <v>1501</v>
      </c>
      <c r="C551" s="158" t="s">
        <v>1502</v>
      </c>
      <c r="D551" s="158" t="s">
        <v>1503</v>
      </c>
      <c r="E551" s="158" t="s">
        <v>1504</v>
      </c>
    </row>
    <row r="552" spans="1:5" x14ac:dyDescent="0.3">
      <c r="A552" s="158">
        <v>923272447</v>
      </c>
      <c r="B552" s="158" t="s">
        <v>1501</v>
      </c>
      <c r="C552" s="158" t="s">
        <v>1502</v>
      </c>
      <c r="D552" s="158" t="s">
        <v>1505</v>
      </c>
      <c r="E552" s="158" t="s">
        <v>1506</v>
      </c>
    </row>
    <row r="553" spans="1:5" x14ac:dyDescent="0.3">
      <c r="A553" s="158">
        <v>923272447</v>
      </c>
      <c r="B553" s="158" t="s">
        <v>1501</v>
      </c>
      <c r="C553" s="158" t="s">
        <v>1502</v>
      </c>
      <c r="D553" s="158" t="s">
        <v>1507</v>
      </c>
      <c r="E553" s="158" t="s">
        <v>1508</v>
      </c>
    </row>
    <row r="554" spans="1:5" x14ac:dyDescent="0.3">
      <c r="A554" s="158">
        <v>923272467</v>
      </c>
      <c r="B554" s="158" t="s">
        <v>1509</v>
      </c>
      <c r="C554" s="158" t="s">
        <v>1510</v>
      </c>
      <c r="D554" s="158" t="s">
        <v>1511</v>
      </c>
      <c r="E554" s="158" t="s">
        <v>1512</v>
      </c>
    </row>
    <row r="555" spans="1:5" x14ac:dyDescent="0.3">
      <c r="A555" s="158">
        <v>923272467</v>
      </c>
      <c r="B555" s="158" t="s">
        <v>1509</v>
      </c>
      <c r="C555" s="158" t="s">
        <v>1510</v>
      </c>
      <c r="D555" s="158" t="s">
        <v>1513</v>
      </c>
      <c r="E555" s="158" t="s">
        <v>1514</v>
      </c>
    </row>
    <row r="556" spans="1:5" x14ac:dyDescent="0.3">
      <c r="A556" s="158">
        <v>923272467</v>
      </c>
      <c r="B556" s="158" t="s">
        <v>1509</v>
      </c>
      <c r="C556" s="158" t="s">
        <v>1510</v>
      </c>
      <c r="D556" s="158" t="s">
        <v>1515</v>
      </c>
      <c r="E556" s="158" t="s">
        <v>1516</v>
      </c>
    </row>
    <row r="557" spans="1:5" x14ac:dyDescent="0.3">
      <c r="A557" s="158">
        <v>923272467</v>
      </c>
      <c r="B557" s="158" t="s">
        <v>1509</v>
      </c>
      <c r="C557" s="158" t="s">
        <v>1510</v>
      </c>
      <c r="D557" s="158" t="s">
        <v>1517</v>
      </c>
      <c r="E557" s="158" t="s">
        <v>1518</v>
      </c>
    </row>
    <row r="558" spans="1:5" x14ac:dyDescent="0.3">
      <c r="A558" s="158">
        <v>923272467</v>
      </c>
      <c r="B558" s="158" t="s">
        <v>1509</v>
      </c>
      <c r="C558" s="158" t="s">
        <v>1510</v>
      </c>
      <c r="D558" s="158" t="s">
        <v>1519</v>
      </c>
      <c r="E558" s="158" t="s">
        <v>1520</v>
      </c>
    </row>
    <row r="559" spans="1:5" x14ac:dyDescent="0.3">
      <c r="A559" s="158">
        <v>923272467</v>
      </c>
      <c r="B559" s="158" t="s">
        <v>1509</v>
      </c>
      <c r="C559" s="158" t="s">
        <v>1510</v>
      </c>
      <c r="D559" s="158" t="s">
        <v>1521</v>
      </c>
      <c r="E559" s="158" t="s">
        <v>1514</v>
      </c>
    </row>
    <row r="560" spans="1:5" x14ac:dyDescent="0.3">
      <c r="A560" s="158">
        <v>923272532</v>
      </c>
      <c r="B560" s="158" t="s">
        <v>1522</v>
      </c>
      <c r="C560" s="158" t="s">
        <v>1523</v>
      </c>
      <c r="D560" s="158" t="s">
        <v>1524</v>
      </c>
      <c r="E560" s="158" t="s">
        <v>1525</v>
      </c>
    </row>
    <row r="561" spans="1:5" x14ac:dyDescent="0.3">
      <c r="A561" s="158">
        <v>923272532</v>
      </c>
      <c r="B561" s="158" t="s">
        <v>1522</v>
      </c>
      <c r="C561" s="158" t="s">
        <v>1523</v>
      </c>
      <c r="D561" s="158" t="s">
        <v>1526</v>
      </c>
      <c r="E561" s="158" t="s">
        <v>1527</v>
      </c>
    </row>
    <row r="562" spans="1:5" x14ac:dyDescent="0.3">
      <c r="A562" s="158">
        <v>923272532</v>
      </c>
      <c r="B562" s="158" t="s">
        <v>1522</v>
      </c>
      <c r="C562" s="158" t="s">
        <v>1523</v>
      </c>
      <c r="D562" s="158" t="s">
        <v>1528</v>
      </c>
      <c r="E562" s="158" t="s">
        <v>1529</v>
      </c>
    </row>
    <row r="563" spans="1:5" x14ac:dyDescent="0.3">
      <c r="A563" s="158">
        <v>923272532</v>
      </c>
      <c r="B563" s="158" t="s">
        <v>1522</v>
      </c>
      <c r="C563" s="158" t="s">
        <v>1523</v>
      </c>
      <c r="D563" s="158" t="s">
        <v>1524</v>
      </c>
      <c r="E563" s="158" t="s">
        <v>1525</v>
      </c>
    </row>
    <row r="564" spans="1:5" x14ac:dyDescent="0.3">
      <c r="A564" s="158">
        <v>923272532</v>
      </c>
      <c r="B564" s="158" t="s">
        <v>1522</v>
      </c>
      <c r="C564" s="158" t="s">
        <v>1523</v>
      </c>
      <c r="D564" s="158" t="s">
        <v>1530</v>
      </c>
      <c r="E564" s="158" t="s">
        <v>1531</v>
      </c>
    </row>
    <row r="565" spans="1:5" x14ac:dyDescent="0.3">
      <c r="A565" s="158">
        <v>923272628</v>
      </c>
      <c r="B565" s="158" t="s">
        <v>1532</v>
      </c>
      <c r="C565" s="158" t="s">
        <v>1533</v>
      </c>
      <c r="D565" s="158" t="s">
        <v>1534</v>
      </c>
      <c r="E565" s="158" t="s">
        <v>1535</v>
      </c>
    </row>
    <row r="566" spans="1:5" x14ac:dyDescent="0.3">
      <c r="A566" s="158">
        <v>923272628</v>
      </c>
      <c r="B566" s="158" t="s">
        <v>1532</v>
      </c>
      <c r="C566" s="158" t="s">
        <v>1533</v>
      </c>
      <c r="D566" s="158" t="s">
        <v>1536</v>
      </c>
      <c r="E566" s="158" t="s">
        <v>1537</v>
      </c>
    </row>
    <row r="567" spans="1:5" x14ac:dyDescent="0.3">
      <c r="A567" s="158">
        <v>923272628</v>
      </c>
      <c r="B567" s="158" t="s">
        <v>1532</v>
      </c>
      <c r="C567" s="158" t="s">
        <v>1533</v>
      </c>
      <c r="D567" s="158" t="s">
        <v>1538</v>
      </c>
      <c r="E567" s="158" t="s">
        <v>1539</v>
      </c>
    </row>
    <row r="568" spans="1:5" x14ac:dyDescent="0.3">
      <c r="A568" s="158">
        <v>923272628</v>
      </c>
      <c r="B568" s="158" t="s">
        <v>1532</v>
      </c>
      <c r="C568" s="158" t="s">
        <v>1533</v>
      </c>
      <c r="D568" s="158" t="s">
        <v>1540</v>
      </c>
      <c r="E568" s="158" t="s">
        <v>1541</v>
      </c>
    </row>
    <row r="569" spans="1:5" x14ac:dyDescent="0.3">
      <c r="A569" s="158">
        <v>923272628</v>
      </c>
      <c r="B569" s="158" t="s">
        <v>1532</v>
      </c>
      <c r="C569" s="158" t="s">
        <v>1533</v>
      </c>
      <c r="D569" s="158" t="s">
        <v>1542</v>
      </c>
      <c r="E569" s="158" t="s">
        <v>1543</v>
      </c>
    </row>
    <row r="570" spans="1:5" x14ac:dyDescent="0.3">
      <c r="A570" s="158">
        <v>923272638</v>
      </c>
      <c r="B570" s="158" t="s">
        <v>1544</v>
      </c>
      <c r="C570" s="158" t="s">
        <v>1545</v>
      </c>
      <c r="D570" s="158" t="s">
        <v>1546</v>
      </c>
      <c r="E570" s="158" t="s">
        <v>1547</v>
      </c>
    </row>
    <row r="571" spans="1:5" x14ac:dyDescent="0.3">
      <c r="A571" s="158">
        <v>923272638</v>
      </c>
      <c r="B571" s="158" t="s">
        <v>1544</v>
      </c>
      <c r="C571" s="158" t="s">
        <v>1545</v>
      </c>
      <c r="D571" s="158" t="s">
        <v>1548</v>
      </c>
      <c r="E571" s="158" t="s">
        <v>1549</v>
      </c>
    </row>
    <row r="572" spans="1:5" x14ac:dyDescent="0.3">
      <c r="A572" s="158">
        <v>923272638</v>
      </c>
      <c r="B572" s="158" t="s">
        <v>1544</v>
      </c>
      <c r="C572" s="158" t="s">
        <v>1545</v>
      </c>
      <c r="D572" s="158" t="s">
        <v>1550</v>
      </c>
      <c r="E572" s="158" t="s">
        <v>1551</v>
      </c>
    </row>
    <row r="573" spans="1:5" x14ac:dyDescent="0.3">
      <c r="A573" s="158">
        <v>923272638</v>
      </c>
      <c r="B573" s="158" t="s">
        <v>1544</v>
      </c>
      <c r="C573" s="158" t="s">
        <v>1545</v>
      </c>
      <c r="D573" s="158" t="s">
        <v>1552</v>
      </c>
      <c r="E573" s="158" t="s">
        <v>1553</v>
      </c>
    </row>
    <row r="574" spans="1:5" x14ac:dyDescent="0.3">
      <c r="A574" s="158">
        <v>923272638</v>
      </c>
      <c r="B574" s="158" t="s">
        <v>1544</v>
      </c>
      <c r="C574" s="158" t="s">
        <v>1545</v>
      </c>
      <c r="D574" s="158" t="s">
        <v>1548</v>
      </c>
      <c r="E574" s="158" t="s">
        <v>1554</v>
      </c>
    </row>
    <row r="575" spans="1:5" x14ac:dyDescent="0.3">
      <c r="A575" s="158">
        <v>923272638</v>
      </c>
      <c r="B575" s="158" t="s">
        <v>1544</v>
      </c>
      <c r="C575" s="158" t="s">
        <v>1545</v>
      </c>
      <c r="D575" s="158" t="s">
        <v>1555</v>
      </c>
      <c r="E575" s="158" t="s">
        <v>1556</v>
      </c>
    </row>
    <row r="576" spans="1:5" x14ac:dyDescent="0.3">
      <c r="A576" s="158">
        <v>923272804</v>
      </c>
      <c r="B576" s="158" t="s">
        <v>1557</v>
      </c>
      <c r="C576" s="158" t="s">
        <v>1558</v>
      </c>
      <c r="D576" s="158" t="s">
        <v>462</v>
      </c>
      <c r="E576" s="158" t="s">
        <v>463</v>
      </c>
    </row>
    <row r="577" spans="1:5" x14ac:dyDescent="0.3">
      <c r="A577" s="158">
        <v>923272804</v>
      </c>
      <c r="B577" s="158" t="s">
        <v>1557</v>
      </c>
      <c r="C577" s="158" t="s">
        <v>1558</v>
      </c>
      <c r="D577" s="158" t="s">
        <v>466</v>
      </c>
      <c r="E577" s="158" t="s">
        <v>467</v>
      </c>
    </row>
    <row r="578" spans="1:5" x14ac:dyDescent="0.3">
      <c r="A578" s="158">
        <v>923272804</v>
      </c>
      <c r="B578" s="158" t="s">
        <v>1557</v>
      </c>
      <c r="C578" s="158" t="s">
        <v>1558</v>
      </c>
      <c r="D578" s="158" t="s">
        <v>1559</v>
      </c>
      <c r="E578" s="158" t="s">
        <v>465</v>
      </c>
    </row>
    <row r="579" spans="1:5" x14ac:dyDescent="0.3">
      <c r="A579" s="158">
        <v>923272804</v>
      </c>
      <c r="B579" s="158" t="s">
        <v>1557</v>
      </c>
      <c r="C579" s="158" t="s">
        <v>1558</v>
      </c>
      <c r="D579" s="158" t="s">
        <v>1560</v>
      </c>
      <c r="E579" s="158" t="s">
        <v>468</v>
      </c>
    </row>
    <row r="580" spans="1:5" x14ac:dyDescent="0.3">
      <c r="A580" s="158">
        <v>923273382</v>
      </c>
      <c r="B580" s="158" t="s">
        <v>1561</v>
      </c>
      <c r="C580" s="158" t="s">
        <v>1562</v>
      </c>
      <c r="D580" s="158" t="s">
        <v>1563</v>
      </c>
      <c r="E580" s="158" t="s">
        <v>1564</v>
      </c>
    </row>
    <row r="581" spans="1:5" x14ac:dyDescent="0.3">
      <c r="A581" s="158">
        <v>923273382</v>
      </c>
      <c r="B581" s="158" t="s">
        <v>1561</v>
      </c>
      <c r="C581" s="158" t="s">
        <v>1562</v>
      </c>
      <c r="D581" s="158" t="s">
        <v>1565</v>
      </c>
      <c r="E581" s="158" t="s">
        <v>1566</v>
      </c>
    </row>
    <row r="582" spans="1:5" x14ac:dyDescent="0.3">
      <c r="A582" s="158">
        <v>923273382</v>
      </c>
      <c r="B582" s="158" t="s">
        <v>1561</v>
      </c>
      <c r="C582" s="158" t="s">
        <v>1562</v>
      </c>
      <c r="D582" s="158" t="s">
        <v>1567</v>
      </c>
      <c r="E582" s="158" t="s">
        <v>1568</v>
      </c>
    </row>
    <row r="583" spans="1:5" x14ac:dyDescent="0.3">
      <c r="A583" s="158">
        <v>923273382</v>
      </c>
      <c r="B583" s="158" t="s">
        <v>1561</v>
      </c>
      <c r="C583" s="158" t="s">
        <v>1562</v>
      </c>
      <c r="D583" s="158" t="s">
        <v>1569</v>
      </c>
      <c r="E583" s="158" t="s">
        <v>1570</v>
      </c>
    </row>
    <row r="584" spans="1:5" x14ac:dyDescent="0.3">
      <c r="A584" s="158">
        <v>923273509</v>
      </c>
      <c r="B584" s="158" t="s">
        <v>1571</v>
      </c>
      <c r="C584" s="158" t="s">
        <v>1572</v>
      </c>
      <c r="D584" s="158" t="s">
        <v>1573</v>
      </c>
      <c r="E584" s="158" t="s">
        <v>1574</v>
      </c>
    </row>
    <row r="585" spans="1:5" x14ac:dyDescent="0.3">
      <c r="A585" s="158">
        <v>923273509</v>
      </c>
      <c r="B585" s="158" t="s">
        <v>1571</v>
      </c>
      <c r="C585" s="158" t="s">
        <v>1572</v>
      </c>
      <c r="D585" s="158" t="s">
        <v>1575</v>
      </c>
      <c r="E585" s="158" t="s">
        <v>1576</v>
      </c>
    </row>
    <row r="586" spans="1:5" x14ac:dyDescent="0.3">
      <c r="A586" s="158">
        <v>923273509</v>
      </c>
      <c r="B586" s="158" t="s">
        <v>1571</v>
      </c>
      <c r="C586" s="158" t="s">
        <v>1572</v>
      </c>
      <c r="D586" s="158" t="s">
        <v>1577</v>
      </c>
      <c r="E586" s="158" t="s">
        <v>1578</v>
      </c>
    </row>
    <row r="587" spans="1:5" x14ac:dyDescent="0.3">
      <c r="A587" s="158">
        <v>923273537</v>
      </c>
      <c r="B587" s="158" t="s">
        <v>1579</v>
      </c>
      <c r="C587" s="158" t="s">
        <v>1580</v>
      </c>
      <c r="D587" s="158" t="s">
        <v>1581</v>
      </c>
      <c r="E587" s="158" t="s">
        <v>1582</v>
      </c>
    </row>
    <row r="588" spans="1:5" x14ac:dyDescent="0.3">
      <c r="A588" s="158">
        <v>923273537</v>
      </c>
      <c r="B588" s="158" t="s">
        <v>1579</v>
      </c>
      <c r="C588" s="158" t="s">
        <v>1580</v>
      </c>
      <c r="D588" s="158" t="s">
        <v>1583</v>
      </c>
      <c r="E588" s="158" t="s">
        <v>1584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Acta de conciliacion OR</vt:lpstr>
      <vt:lpstr>Matriz</vt:lpstr>
      <vt:lpstr>8. Directorio Sedes</vt:lpstr>
      <vt:lpstr>Entidades Reciprocas</vt:lpstr>
      <vt:lpstr>'Acta de conciliacion OR'!Área_de_impresión</vt:lpstr>
      <vt:lpstr>Matriz!Área_de_impresión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Alberto Lara</cp:lastModifiedBy>
  <cp:lastPrinted>2025-05-02T17:11:36Z</cp:lastPrinted>
  <dcterms:created xsi:type="dcterms:W3CDTF">2023-08-10T19:54:41Z</dcterms:created>
  <dcterms:modified xsi:type="dcterms:W3CDTF">2025-05-02T17:49:17Z</dcterms:modified>
</cp:coreProperties>
</file>